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1840" windowHeight="11535"/>
  </bookViews>
  <sheets>
    <sheet name="Tabela nr 1" sheetId="16" r:id="rId1"/>
    <sheet name="Tab 2 shp" sheetId="7" r:id="rId2"/>
    <sheet name="manuali shpjegues" sheetId="9" r:id="rId3"/>
    <sheet name="tab 3 tavanet" sheetId="11" r:id="rId4"/>
    <sheet name="tab 4 investimet" sheetId="12" r:id="rId5"/>
    <sheet name="tab 5 kerk shtese" sheetId="13" r:id="rId6"/>
    <sheet name="tab 6 nr i punonj" sheetId="15" r:id="rId7"/>
  </sheets>
  <calcPr calcId="152511"/>
</workbook>
</file>

<file path=xl/calcChain.xml><?xml version="1.0" encoding="utf-8"?>
<calcChain xmlns="http://schemas.openxmlformats.org/spreadsheetml/2006/main">
  <c r="N46" i="13" l="1"/>
  <c r="N44" i="13"/>
  <c r="N41" i="13"/>
  <c r="K72" i="13"/>
  <c r="H72" i="13"/>
  <c r="E72" i="13"/>
  <c r="K71" i="13"/>
  <c r="H71" i="13"/>
  <c r="E71" i="13"/>
  <c r="K70" i="13"/>
  <c r="H70" i="13"/>
  <c r="E70" i="13"/>
  <c r="K69" i="13"/>
  <c r="H69" i="13"/>
  <c r="E69" i="13"/>
  <c r="K68" i="13"/>
  <c r="H68" i="13"/>
  <c r="E68" i="13"/>
  <c r="J123" i="13"/>
  <c r="I123" i="13"/>
  <c r="G123" i="13"/>
  <c r="F123" i="13"/>
  <c r="D123" i="13"/>
  <c r="C123" i="13"/>
  <c r="K122" i="13"/>
  <c r="H122" i="13"/>
  <c r="E122" i="13"/>
  <c r="K121" i="13"/>
  <c r="H121" i="13"/>
  <c r="E121" i="13"/>
  <c r="K120" i="13"/>
  <c r="H120" i="13"/>
  <c r="E120" i="13"/>
  <c r="K119" i="13"/>
  <c r="H119" i="13"/>
  <c r="E119" i="13"/>
  <c r="K118" i="13"/>
  <c r="H118" i="13"/>
  <c r="E118" i="13"/>
  <c r="J113" i="13"/>
  <c r="I113" i="13"/>
  <c r="G113" i="13"/>
  <c r="F113" i="13"/>
  <c r="D113" i="13"/>
  <c r="C113" i="13"/>
  <c r="K112" i="13"/>
  <c r="H112" i="13"/>
  <c r="E112" i="13"/>
  <c r="K111" i="13"/>
  <c r="H111" i="13"/>
  <c r="E111" i="13"/>
  <c r="K110" i="13"/>
  <c r="H110" i="13"/>
  <c r="E110" i="13"/>
  <c r="K109" i="13"/>
  <c r="H109" i="13"/>
  <c r="E109" i="13"/>
  <c r="K108" i="13"/>
  <c r="H108" i="13"/>
  <c r="E108" i="13"/>
  <c r="C42" i="13"/>
  <c r="E41" i="13"/>
  <c r="H123" i="13" l="1"/>
  <c r="K123" i="13"/>
  <c r="E123" i="13"/>
  <c r="E113" i="13"/>
  <c r="K113" i="13"/>
  <c r="H113" i="13"/>
  <c r="J44" i="12"/>
  <c r="K44" i="12"/>
  <c r="L44" i="12"/>
  <c r="M44" i="12"/>
  <c r="N44" i="12"/>
  <c r="O44" i="12"/>
  <c r="I44" i="12"/>
  <c r="G117" i="11" l="1"/>
  <c r="F117" i="11"/>
  <c r="E117" i="11"/>
  <c r="D117" i="11"/>
  <c r="G109" i="11"/>
  <c r="F109" i="11"/>
  <c r="E109" i="11"/>
  <c r="D109" i="11"/>
  <c r="T20" i="7" l="1"/>
  <c r="U20" i="7"/>
  <c r="S20" i="7"/>
  <c r="P20" i="7"/>
  <c r="Q20" i="7"/>
  <c r="O20" i="7"/>
  <c r="L20" i="7"/>
  <c r="M20" i="7"/>
  <c r="K20" i="7"/>
  <c r="V16" i="7"/>
  <c r="V17" i="7"/>
  <c r="V18" i="7"/>
  <c r="V19" i="7"/>
  <c r="R16" i="7"/>
  <c r="R17" i="7"/>
  <c r="R18" i="7"/>
  <c r="R19" i="7"/>
  <c r="N16" i="7"/>
  <c r="N17" i="7"/>
  <c r="N18" i="7"/>
  <c r="N19" i="7"/>
  <c r="E66" i="16"/>
  <c r="F66" i="16"/>
  <c r="G66" i="16"/>
  <c r="F7" i="7"/>
  <c r="F8" i="7"/>
  <c r="F9" i="7"/>
  <c r="F10" i="7"/>
  <c r="F11" i="7"/>
  <c r="F12" i="7"/>
  <c r="F13" i="7"/>
  <c r="F14" i="7"/>
  <c r="F15" i="7"/>
  <c r="F16" i="7"/>
  <c r="F17" i="7"/>
  <c r="F18" i="7"/>
  <c r="F19" i="7"/>
  <c r="D20" i="7"/>
  <c r="E20" i="7"/>
  <c r="H20" i="7"/>
  <c r="I20" i="7"/>
  <c r="G20" i="7"/>
  <c r="D66" i="16"/>
  <c r="C66" i="16"/>
  <c r="G49" i="16"/>
  <c r="F49" i="16"/>
  <c r="E49" i="16"/>
  <c r="D49" i="16"/>
  <c r="C49" i="16"/>
  <c r="G46" i="16"/>
  <c r="F46" i="16"/>
  <c r="E46" i="16"/>
  <c r="D46" i="16"/>
  <c r="C46" i="16"/>
  <c r="G30" i="16"/>
  <c r="F30" i="16"/>
  <c r="E30" i="16"/>
  <c r="D30" i="16"/>
  <c r="C30" i="16"/>
  <c r="G11" i="16"/>
  <c r="F11" i="16"/>
  <c r="E11" i="16"/>
  <c r="D11" i="16"/>
  <c r="C11" i="16"/>
  <c r="D65" i="16" l="1"/>
  <c r="D70" i="16" s="1"/>
  <c r="F65" i="16"/>
  <c r="F70" i="16" s="1"/>
  <c r="G65" i="16"/>
  <c r="G70" i="16" s="1"/>
  <c r="E65" i="16"/>
  <c r="E70" i="16" s="1"/>
  <c r="C65" i="16"/>
  <c r="C70" i="16" s="1"/>
  <c r="J16" i="7" l="1"/>
  <c r="J17" i="7"/>
  <c r="J18" i="7"/>
  <c r="J19" i="7"/>
  <c r="C20" i="7" l="1"/>
  <c r="K48" i="13" l="1"/>
  <c r="K50" i="13"/>
  <c r="K51" i="13"/>
  <c r="E11" i="13"/>
  <c r="H11" i="13"/>
  <c r="K11" i="13"/>
  <c r="E12" i="13"/>
  <c r="H12" i="13"/>
  <c r="K12" i="13"/>
  <c r="E13" i="13"/>
  <c r="H13" i="13"/>
  <c r="K13" i="13"/>
  <c r="E14" i="13"/>
  <c r="H14" i="13"/>
  <c r="K14" i="13"/>
  <c r="E15" i="13"/>
  <c r="H15" i="13"/>
  <c r="K15" i="13"/>
  <c r="E16" i="13"/>
  <c r="H16" i="13"/>
  <c r="K16" i="13"/>
  <c r="E17" i="13"/>
  <c r="H17" i="13"/>
  <c r="K17" i="13"/>
  <c r="E18" i="13"/>
  <c r="H18" i="13"/>
  <c r="K18" i="13"/>
  <c r="E19" i="13"/>
  <c r="H19" i="13"/>
  <c r="K19" i="13"/>
  <c r="E20" i="13"/>
  <c r="H20" i="13"/>
  <c r="K20" i="13"/>
  <c r="E21" i="13"/>
  <c r="H21" i="13"/>
  <c r="K21" i="13"/>
  <c r="E27" i="13"/>
  <c r="H27" i="13"/>
  <c r="K27" i="13"/>
  <c r="E28" i="13"/>
  <c r="H28" i="13"/>
  <c r="K28" i="13"/>
  <c r="E29" i="13"/>
  <c r="H29" i="13"/>
  <c r="K29" i="13"/>
  <c r="E30" i="13"/>
  <c r="H30" i="13"/>
  <c r="K30" i="13"/>
  <c r="E36" i="13"/>
  <c r="H36" i="13"/>
  <c r="K36" i="13"/>
  <c r="E37" i="13"/>
  <c r="H37" i="13"/>
  <c r="K37" i="13"/>
  <c r="E38" i="13"/>
  <c r="H38" i="13"/>
  <c r="K38" i="13"/>
  <c r="E39" i="13"/>
  <c r="H39" i="13"/>
  <c r="K39" i="13"/>
  <c r="E40" i="13"/>
  <c r="H40" i="13"/>
  <c r="K40" i="13"/>
  <c r="E48" i="13"/>
  <c r="H48" i="13"/>
  <c r="E49" i="13"/>
  <c r="H49" i="13"/>
  <c r="K49" i="13"/>
  <c r="E50" i="13"/>
  <c r="H50" i="13"/>
  <c r="E51" i="13"/>
  <c r="H51" i="13"/>
  <c r="E52" i="13"/>
  <c r="H52" i="13"/>
  <c r="K52" i="13"/>
  <c r="E58" i="13"/>
  <c r="H58" i="13"/>
  <c r="K58" i="13"/>
  <c r="C63" i="13"/>
  <c r="H59" i="13"/>
  <c r="K59" i="13"/>
  <c r="E60" i="13"/>
  <c r="H60" i="13"/>
  <c r="K60" i="13"/>
  <c r="E61" i="13"/>
  <c r="H61" i="13"/>
  <c r="K61" i="13"/>
  <c r="E62" i="13"/>
  <c r="H62" i="13"/>
  <c r="K62" i="13"/>
  <c r="E78" i="13"/>
  <c r="H78" i="13"/>
  <c r="K78" i="13"/>
  <c r="C83" i="13"/>
  <c r="H79" i="13"/>
  <c r="K79" i="13"/>
  <c r="E80" i="13"/>
  <c r="H80" i="13"/>
  <c r="K80" i="13"/>
  <c r="E81" i="13"/>
  <c r="H81" i="13"/>
  <c r="K81" i="13"/>
  <c r="E82" i="13"/>
  <c r="H82" i="13"/>
  <c r="K82" i="13"/>
  <c r="E88" i="13"/>
  <c r="F93" i="13"/>
  <c r="K88" i="13"/>
  <c r="E89" i="13"/>
  <c r="H89" i="13"/>
  <c r="I93" i="13"/>
  <c r="E90" i="13"/>
  <c r="H90" i="13"/>
  <c r="K90" i="13"/>
  <c r="E91" i="13"/>
  <c r="H91" i="13"/>
  <c r="K91" i="13"/>
  <c r="E98" i="13"/>
  <c r="H98" i="13"/>
  <c r="K98" i="13"/>
  <c r="E99" i="13"/>
  <c r="H99" i="13"/>
  <c r="K99" i="13"/>
  <c r="E100" i="13"/>
  <c r="H100" i="13"/>
  <c r="K100" i="13"/>
  <c r="E101" i="13"/>
  <c r="H101" i="13"/>
  <c r="K101" i="13"/>
  <c r="E102" i="13"/>
  <c r="H102" i="13"/>
  <c r="K102" i="13"/>
  <c r="J103" i="13"/>
  <c r="G103" i="13"/>
  <c r="D103" i="13"/>
  <c r="J93" i="13"/>
  <c r="G93" i="13"/>
  <c r="D93" i="13"/>
  <c r="K92" i="13"/>
  <c r="H92" i="13"/>
  <c r="E92" i="13"/>
  <c r="J83" i="13"/>
  <c r="G83" i="13"/>
  <c r="D83" i="13"/>
  <c r="J73" i="13"/>
  <c r="G73" i="13"/>
  <c r="D73" i="13"/>
  <c r="J63" i="13"/>
  <c r="G63" i="13"/>
  <c r="F63" i="13"/>
  <c r="D63" i="13"/>
  <c r="J53" i="13"/>
  <c r="G53" i="13"/>
  <c r="D53" i="13"/>
  <c r="D42" i="13"/>
  <c r="G42" i="13"/>
  <c r="J42" i="13"/>
  <c r="D31" i="13"/>
  <c r="G31" i="13"/>
  <c r="J31" i="13"/>
  <c r="D18" i="11"/>
  <c r="G102" i="11"/>
  <c r="F102" i="11"/>
  <c r="E102" i="11"/>
  <c r="D102" i="11"/>
  <c r="N6" i="7"/>
  <c r="D22" i="13"/>
  <c r="G22" i="13"/>
  <c r="J22" i="13"/>
  <c r="E94" i="11"/>
  <c r="F94" i="11"/>
  <c r="G94" i="11"/>
  <c r="D94" i="11"/>
  <c r="E86" i="11"/>
  <c r="F86" i="11"/>
  <c r="G86" i="11"/>
  <c r="D86" i="11"/>
  <c r="E78" i="11"/>
  <c r="F78" i="11"/>
  <c r="G78" i="11"/>
  <c r="D78" i="11"/>
  <c r="E70" i="11"/>
  <c r="F70" i="11"/>
  <c r="G70" i="11"/>
  <c r="D70" i="11"/>
  <c r="E62" i="11"/>
  <c r="F62" i="11"/>
  <c r="G62" i="11"/>
  <c r="D62" i="11"/>
  <c r="E54" i="11"/>
  <c r="F54" i="11"/>
  <c r="G54" i="11"/>
  <c r="D54" i="11"/>
  <c r="E46" i="11"/>
  <c r="F46" i="11"/>
  <c r="G46" i="11"/>
  <c r="D46" i="11"/>
  <c r="E38" i="11"/>
  <c r="F38" i="11"/>
  <c r="G38" i="11"/>
  <c r="D38" i="11"/>
  <c r="E18" i="11"/>
  <c r="E28" i="11"/>
  <c r="F28" i="11"/>
  <c r="L38" i="11" s="1"/>
  <c r="G28" i="11"/>
  <c r="D28" i="11"/>
  <c r="J12" i="7"/>
  <c r="R9" i="7"/>
  <c r="F6" i="7"/>
  <c r="F20" i="7" s="1"/>
  <c r="V15" i="7"/>
  <c r="N9" i="7"/>
  <c r="N10" i="7"/>
  <c r="J15" i="7"/>
  <c r="N14" i="7"/>
  <c r="J9" i="7"/>
  <c r="J8" i="7"/>
  <c r="J7" i="7"/>
  <c r="J11" i="7"/>
  <c r="N15" i="7"/>
  <c r="R15" i="7"/>
  <c r="V14" i="7"/>
  <c r="R14" i="7"/>
  <c r="N11" i="7"/>
  <c r="N7" i="7"/>
  <c r="N12" i="7"/>
  <c r="G18" i="11"/>
  <c r="F18" i="11"/>
  <c r="R6" i="7"/>
  <c r="V9" i="7"/>
  <c r="R12" i="7"/>
  <c r="V8" i="7"/>
  <c r="N13" i="7"/>
  <c r="R13" i="7"/>
  <c r="V13" i="7"/>
  <c r="J14" i="7"/>
  <c r="J13" i="7"/>
  <c r="R7" i="7"/>
  <c r="V7" i="7"/>
  <c r="J6" i="7"/>
  <c r="J10" i="7"/>
  <c r="R8" i="7"/>
  <c r="V12" i="7"/>
  <c r="N8" i="7"/>
  <c r="V11" i="7"/>
  <c r="R11" i="7"/>
  <c r="V10" i="7"/>
  <c r="R10" i="7"/>
  <c r="R20" i="7"/>
  <c r="F31" i="13"/>
  <c r="C53" i="13"/>
  <c r="F53" i="13"/>
  <c r="C31" i="13"/>
  <c r="I31" i="13"/>
  <c r="I83" i="13"/>
  <c r="I22" i="13"/>
  <c r="F22" i="13"/>
  <c r="C73" i="13"/>
  <c r="F83" i="13"/>
  <c r="E42" i="13" l="1"/>
  <c r="K38" i="11"/>
  <c r="M38" i="11"/>
  <c r="J38" i="11"/>
  <c r="V20" i="7"/>
  <c r="N20" i="7"/>
  <c r="J20" i="7"/>
  <c r="E31" i="13"/>
  <c r="H103" i="13"/>
  <c r="H83" i="13"/>
  <c r="H73" i="13"/>
  <c r="E73" i="13"/>
  <c r="H42" i="13"/>
  <c r="H31" i="13"/>
  <c r="E22" i="13"/>
  <c r="H22" i="13"/>
  <c r="K22" i="13"/>
  <c r="C22" i="13"/>
  <c r="K31" i="13"/>
  <c r="K42" i="13"/>
  <c r="I42" i="13"/>
  <c r="F42" i="13"/>
  <c r="E53" i="13"/>
  <c r="H53" i="13"/>
  <c r="K53" i="13"/>
  <c r="I53" i="13"/>
  <c r="H63" i="13"/>
  <c r="K63" i="13"/>
  <c r="E59" i="13"/>
  <c r="E63" i="13" s="1"/>
  <c r="I63" i="13"/>
  <c r="K73" i="13"/>
  <c r="I73" i="13"/>
  <c r="F73" i="13"/>
  <c r="K83" i="13"/>
  <c r="E79" i="13"/>
  <c r="E83" i="13" s="1"/>
  <c r="E93" i="13"/>
  <c r="C93" i="13"/>
  <c r="K89" i="13"/>
  <c r="K93" i="13" s="1"/>
  <c r="H88" i="13"/>
  <c r="H93" i="13" s="1"/>
  <c r="K103" i="13"/>
  <c r="E103" i="13"/>
  <c r="C103" i="13"/>
  <c r="I103" i="13"/>
  <c r="F103" i="13"/>
  <c r="V6" i="7"/>
</calcChain>
</file>

<file path=xl/comments1.xml><?xml version="1.0" encoding="utf-8"?>
<comments xmlns="http://schemas.openxmlformats.org/spreadsheetml/2006/main">
  <authors>
    <author>Denada</author>
  </authors>
  <commentList>
    <comment ref="I15" authorId="0" shapeId="0">
      <text>
        <r>
          <rPr>
            <b/>
            <sz val="8"/>
            <color indexed="81"/>
            <rFont val="Tahoma"/>
            <family val="2"/>
          </rPr>
          <t>Denada:</t>
        </r>
        <r>
          <rPr>
            <sz val="8"/>
            <color indexed="81"/>
            <rFont val="Tahoma"/>
            <family val="2"/>
          </rPr>
          <t xml:space="preserve">
nga te ardh me 05</t>
        </r>
      </text>
    </comment>
    <comment ref="M15" authorId="0" shapeId="0">
      <text>
        <r>
          <rPr>
            <b/>
            <sz val="8"/>
            <color indexed="81"/>
            <rFont val="Tahoma"/>
            <family val="2"/>
          </rPr>
          <t>Denada:</t>
        </r>
        <r>
          <rPr>
            <sz val="8"/>
            <color indexed="81"/>
            <rFont val="Tahoma"/>
            <family val="2"/>
          </rPr>
          <t xml:space="preserve">
nga te ardh me 05</t>
        </r>
      </text>
    </comment>
    <comment ref="Q15" authorId="0" shapeId="0">
      <text>
        <r>
          <rPr>
            <b/>
            <sz val="8"/>
            <color indexed="81"/>
            <rFont val="Tahoma"/>
            <family val="2"/>
          </rPr>
          <t>Denada:</t>
        </r>
        <r>
          <rPr>
            <sz val="8"/>
            <color indexed="81"/>
            <rFont val="Tahoma"/>
            <family val="2"/>
          </rPr>
          <t xml:space="preserve">
nga te ardh me 05</t>
        </r>
      </text>
    </comment>
    <comment ref="U15" authorId="0" shapeId="0">
      <text>
        <r>
          <rPr>
            <b/>
            <sz val="8"/>
            <color indexed="81"/>
            <rFont val="Tahoma"/>
            <family val="2"/>
          </rPr>
          <t>Denada:</t>
        </r>
        <r>
          <rPr>
            <sz val="8"/>
            <color indexed="81"/>
            <rFont val="Tahoma"/>
            <family val="2"/>
          </rPr>
          <t xml:space="preserve">
nga te ardh me 05</t>
        </r>
      </text>
    </comment>
  </commentList>
</comments>
</file>

<file path=xl/sharedStrings.xml><?xml version="1.0" encoding="utf-8"?>
<sst xmlns="http://schemas.openxmlformats.org/spreadsheetml/2006/main" count="970" uniqueCount="371">
  <si>
    <t>Ne mije leke</t>
  </si>
  <si>
    <t>Nr</t>
  </si>
  <si>
    <t>Funksionet</t>
  </si>
  <si>
    <t>Totali</t>
  </si>
  <si>
    <t>Zhvillimi i Sportit</t>
  </si>
  <si>
    <t>Kujdesi Social</t>
  </si>
  <si>
    <t xml:space="preserve">Arsimi </t>
  </si>
  <si>
    <t>Transferta te kushtezuara</t>
  </si>
  <si>
    <t>Fondi i Zhvillimit te Rajoneve</t>
  </si>
  <si>
    <t xml:space="preserve"> </t>
  </si>
  <si>
    <t>Plan 2017</t>
  </si>
  <si>
    <t>Plan 2018</t>
  </si>
  <si>
    <t>Plan 2019</t>
  </si>
  <si>
    <t>Plan 2020</t>
  </si>
  <si>
    <t>Emërtimi</t>
  </si>
  <si>
    <t>Manuali shpjegues I programeve buxhetore</t>
  </si>
  <si>
    <t>Programi buxhetor Afatmesëm</t>
  </si>
  <si>
    <t>2018-2020</t>
  </si>
  <si>
    <t>Misioni</t>
  </si>
  <si>
    <t>Kodi I Programit</t>
  </si>
  <si>
    <t>Emri</t>
  </si>
  <si>
    <t>Përshkrimi</t>
  </si>
  <si>
    <t>Kodi i Programit</t>
  </si>
  <si>
    <t>Miratimi</t>
  </si>
  <si>
    <t>Drejtuesi I menaxhimit të programeve</t>
  </si>
  <si>
    <t>Nëpunësi autorizues</t>
  </si>
  <si>
    <t>Emri:</t>
  </si>
  <si>
    <t>Nënshkrimi:</t>
  </si>
  <si>
    <t>Data:</t>
  </si>
  <si>
    <t xml:space="preserve">Tabela 2: Parashikimi i Shpërndarjes së Burimeve Financiare afatmesme për njësinë e vetëqeverisjes vendore 2018-2020                                                                                </t>
  </si>
  <si>
    <t>Tabela 3: Format për Planifikimet e tavaneve afatmesme të shpenzimeve për njësinë e vetëqeverisjes vendore</t>
  </si>
  <si>
    <t>PSHP 1 dhe PSHP 2</t>
  </si>
  <si>
    <t>Planifikim i shpenzimeve të Programit</t>
  </si>
  <si>
    <t>Tavanet e PBA për njësinë e vetëqeverisjes vendore dhe Tavanet e Programit</t>
  </si>
  <si>
    <t>Emri I Njësisë së vetëqeverisjes Vendore</t>
  </si>
  <si>
    <t>Numri I Grupit:</t>
  </si>
  <si>
    <t>Mijë lekë</t>
  </si>
  <si>
    <t>Tavani i Institucionit</t>
  </si>
  <si>
    <t>Buxheti</t>
  </si>
  <si>
    <t>Emri i artikullit</t>
  </si>
  <si>
    <t>Nr. I Artikullit</t>
  </si>
  <si>
    <t>Paga</t>
  </si>
  <si>
    <t>Korrente të tjera</t>
  </si>
  <si>
    <t>Kapitale</t>
  </si>
  <si>
    <t>Jashtë-buxhetore</t>
  </si>
  <si>
    <t>600-601</t>
  </si>
  <si>
    <t>602-606</t>
  </si>
  <si>
    <t>230-231</t>
  </si>
  <si>
    <t>Alokimi i tavanit për Programet</t>
  </si>
  <si>
    <t>Emërtimi i Programit</t>
  </si>
  <si>
    <t>Kodi Programor</t>
  </si>
  <si>
    <t>Tabela 4: Investimet afatmesme në nivel projekti për njësinë e vetëqeverisjes vendore</t>
  </si>
  <si>
    <t>Nr.</t>
  </si>
  <si>
    <t>Ent Qev</t>
  </si>
  <si>
    <t>Kod Programi</t>
  </si>
  <si>
    <t>Emërtimi I Programit</t>
  </si>
  <si>
    <t>Kod Thesari</t>
  </si>
  <si>
    <t>Llogaria Ekonomike</t>
  </si>
  <si>
    <t>Kodi I Projektit</t>
  </si>
  <si>
    <t>Emërtimi I Projektit</t>
  </si>
  <si>
    <t>Vlera e plotë e projektit</t>
  </si>
  <si>
    <t>Vlera e kontratës</t>
  </si>
  <si>
    <t>Vlera e financuar për vitin 2016</t>
  </si>
  <si>
    <t>Vlera e mbetur e financimit për vitin 2017</t>
  </si>
  <si>
    <t>Vlera e mbetur e financimit për vitin 2018</t>
  </si>
  <si>
    <t>Vlera e mbetur e financimit për vitin 2019</t>
  </si>
  <si>
    <t>Vlera e mbetur e financimit për vitin 2020</t>
  </si>
  <si>
    <t>Tabela 5: Kërkesat shtesë të programit buxhetor afatmesëm (shpenzimet sipas artikujve)</t>
  </si>
  <si>
    <t>Nr. (Titull) I Programit</t>
  </si>
  <si>
    <t xml:space="preserve">                                                    2018 (mijë lekë)</t>
  </si>
  <si>
    <t xml:space="preserve">                                                    2019 (mijë lekë)</t>
  </si>
  <si>
    <t xml:space="preserve">                                                    2020 (mijë lekë)</t>
  </si>
  <si>
    <t>Tavani I Miratuar</t>
  </si>
  <si>
    <t xml:space="preserve"> Programi i Administratës Publike (Planifikim, Menaxhim, Administrim)</t>
  </si>
  <si>
    <t>06260</t>
  </si>
  <si>
    <t>Programi i pastrimit, gjelbërimit, mirëmbajtjes së rrugëve, ndriçimit publik dhe shërbime të tjera publike,</t>
  </si>
  <si>
    <t>09120</t>
  </si>
  <si>
    <t xml:space="preserve">Programi i arsimit parauniversitar dhe edukimit </t>
  </si>
  <si>
    <t>08250</t>
  </si>
  <si>
    <t>08140</t>
  </si>
  <si>
    <t>Programi I Kulturës</t>
  </si>
  <si>
    <t>Programi I Sportit</t>
  </si>
  <si>
    <t>Programi I Shërbimeve Sociale (Strehimi dhe Kujdesi Social)</t>
  </si>
  <si>
    <t>04260</t>
  </si>
  <si>
    <t>Programi I Administrimit të Pyjeve</t>
  </si>
  <si>
    <t>04240</t>
  </si>
  <si>
    <t>Zhvillimi I Sportit</t>
  </si>
  <si>
    <t>I Kujdesit Social</t>
  </si>
  <si>
    <t>I Arsimit</t>
  </si>
  <si>
    <t>Tabela 6: Numëri I punonjësve</t>
  </si>
  <si>
    <t>Kod programi</t>
  </si>
  <si>
    <t>Njësia e Vetëqeverisjes Vendore</t>
  </si>
  <si>
    <t>Numri I punonjësve të miratuar</t>
  </si>
  <si>
    <t>Numri I punonjësvme kontratë</t>
  </si>
  <si>
    <t>Numri I parashikuar I punonjësve</t>
  </si>
  <si>
    <t>Kodi I Institucioni</t>
  </si>
  <si>
    <t>Kohë e punuar mesatarisht për punonjësit me kontratë</t>
  </si>
  <si>
    <t>Sigurime shoqërore</t>
  </si>
  <si>
    <t>Mallra dhe shërbime të tjera</t>
  </si>
  <si>
    <t>Subvencione</t>
  </si>
  <si>
    <t>Transferta korrente të brendshme</t>
  </si>
  <si>
    <t>Trans. Per Buxh. Fam &amp;Individ</t>
  </si>
  <si>
    <t>Kapitale te patrupezuara te brendshme</t>
  </si>
  <si>
    <t>Kapitale te trupezuara te brendshme</t>
  </si>
  <si>
    <t>Kerkesa shtese</t>
  </si>
  <si>
    <t>Tavani I rishikuar</t>
  </si>
  <si>
    <t>Programi i Administratës Publike (Planifikim, Menaxhim, Administrim)</t>
  </si>
  <si>
    <t>Menaxhimi  Rrugor+transporti Publik</t>
  </si>
  <si>
    <t>Programi I arsimit</t>
  </si>
  <si>
    <t>04530</t>
  </si>
  <si>
    <t>Programi I infrastruktures rrugore</t>
  </si>
  <si>
    <t xml:space="preserve">Ujitja dhe kullimi </t>
  </si>
  <si>
    <t xml:space="preserve">Administrimi I pyjeve </t>
  </si>
  <si>
    <t>Mbrojtja nga zjarri Emergjencat Civile</t>
  </si>
  <si>
    <t>Pastrim Gjelbërim Ndriçim</t>
  </si>
  <si>
    <t>Programi i menaxhimit rrugor, transportit publik dhe rrugëve rurale</t>
  </si>
  <si>
    <t>Programi I Mbrojtjes nga zjarri dhe Emergjencat civile</t>
  </si>
  <si>
    <t>10910, 04980</t>
  </si>
  <si>
    <t>Programi Ujitja dhe Kullimi</t>
  </si>
  <si>
    <t>Planifikim , menaxhim administrim</t>
  </si>
  <si>
    <t>Programi  Kujdesi Social</t>
  </si>
  <si>
    <t>Pastrim, Gjelberim, ndriçim</t>
  </si>
  <si>
    <t>Planifikim, menaxhim, administrim</t>
  </si>
  <si>
    <t>I Menaxhimit Rrugor + transporti publik</t>
  </si>
  <si>
    <t>Mbrojtja nga zjarri dhe Emergjencat Civile</t>
  </si>
  <si>
    <t>Ujitja dhe kullimi</t>
  </si>
  <si>
    <t>Administrimi I pyjeve</t>
  </si>
  <si>
    <t>Tabela 1 : Parashikimi I të ardhurave afatmesme të Njësisë së Vetëqeverisjes Vendore</t>
  </si>
  <si>
    <t>Kodi</t>
  </si>
  <si>
    <t>Njësisa e Vetëqeverisjes Vendore</t>
  </si>
  <si>
    <t xml:space="preserve">Emertimi i të Ardhurave Tatimore </t>
  </si>
  <si>
    <t xml:space="preserve"> Fakti  i vitit 2016</t>
  </si>
  <si>
    <t>Plan  2017</t>
  </si>
  <si>
    <t>Parashikimi për vitin 2018</t>
  </si>
  <si>
    <t>Parashikimi për vitin 2019</t>
  </si>
  <si>
    <t>Parashikimi për vitin 2020</t>
  </si>
  <si>
    <t>I.</t>
  </si>
  <si>
    <t xml:space="preserve">Të ardhura nga taksa </t>
  </si>
  <si>
    <t>Taksa vendore mbi biznesin e vogël</t>
  </si>
  <si>
    <t>Taksa mbi Ndërtesat</t>
  </si>
  <si>
    <t>Taksë mbi truallin</t>
  </si>
  <si>
    <t>Taksa mbi  token  bujqësore</t>
  </si>
  <si>
    <t>Taksa e fjetjes në hotel</t>
  </si>
  <si>
    <t>Taksa e ndikimit në infrastrukturë nga ndërtimet e reja</t>
  </si>
  <si>
    <t>Taksa e ndikimit në infrastrukturë nga legalizimet</t>
  </si>
  <si>
    <t>Taksa e ndikimit nga ministria e energjise</t>
  </si>
  <si>
    <t>Dividenti nga UKKO</t>
  </si>
  <si>
    <t>Renta minerare</t>
  </si>
  <si>
    <t>Taksa mbi kalimin e të drejtës së pronësisë për pasuritë e paluajtshme</t>
  </si>
  <si>
    <t>Taksa vjetore e mjeteve te përdorura</t>
  </si>
  <si>
    <t>Taksa e regjistrimit të përvitshëm biznesi</t>
  </si>
  <si>
    <t>Taksa e tabelës</t>
  </si>
  <si>
    <t xml:space="preserve">Taksa për Reklame </t>
  </si>
  <si>
    <t xml:space="preserve">Taksa për therjen e bagëtive </t>
  </si>
  <si>
    <t>Taksa të përkohshme për linjat ajrore dhe nëntokësore</t>
  </si>
  <si>
    <t>Takse Tavoline</t>
  </si>
  <si>
    <t>II.</t>
  </si>
  <si>
    <t xml:space="preserve">Të ardhura nga tarifat </t>
  </si>
  <si>
    <t>Tarifa për pastrim</t>
  </si>
  <si>
    <t>Tarifa për hapësira publike(servitut+kantina+tregu I lire+mall j.dyqanit)</t>
  </si>
  <si>
    <t>Tarife ndriçimi rrugor</t>
  </si>
  <si>
    <t>Tarife uji i pijshem</t>
  </si>
  <si>
    <t>Tarife varreza</t>
  </si>
  <si>
    <t>Tarife gjelbërimi</t>
  </si>
  <si>
    <t>Taksa për zënien e hapësirave publike</t>
  </si>
  <si>
    <t>Tarifa parkimi</t>
  </si>
  <si>
    <t>Tarife për shërbime te tjera administrative</t>
  </si>
  <si>
    <t>Tarife rregjistrimi per leje transporti</t>
  </si>
  <si>
    <t>Tarife muri perimetral</t>
  </si>
  <si>
    <t>Tarife per dhenie e treguesve te zhvillimit</t>
  </si>
  <si>
    <t>III.</t>
  </si>
  <si>
    <t xml:space="preserve">Të ardhura nga shitja e pronës dhe dhënia me qera </t>
  </si>
  <si>
    <t>Qera objekti+qera trualli+qera toka bujqesore+qera kullota</t>
  </si>
  <si>
    <t>IV.</t>
  </si>
  <si>
    <t>Të ardhura nga ndërmarrjet e ndryshme</t>
  </si>
  <si>
    <t>V.</t>
  </si>
  <si>
    <t>Të ardhura të tjera</t>
  </si>
  <si>
    <t>Transferta e Pakushtëzuar</t>
  </si>
  <si>
    <t>Tarife për shërbime sociale (arsim parashkollor konvikte)</t>
  </si>
  <si>
    <t>Sporte dhe kultura</t>
  </si>
  <si>
    <t>Dhurata dhe sponsorizime te ndryshme</t>
  </si>
  <si>
    <t>Te ardhura nga gjobat</t>
  </si>
  <si>
    <t>Çertifikatë për mbrojtjen nga zjarri</t>
  </si>
  <si>
    <t>Miratim projekti</t>
  </si>
  <si>
    <t>Shërbime zjarrfikse në objekte të siguruara</t>
  </si>
  <si>
    <t>Shërbime zjarrfikse në bashki fqinje</t>
  </si>
  <si>
    <t>Marrje me qera pylli</t>
  </si>
  <si>
    <t>Të ardhura nga shitja e druve të zjarrit+heqje materiali drusor</t>
  </si>
  <si>
    <t>Vertetime transporti</t>
  </si>
  <si>
    <t>Prodhimet e dyta medicinale</t>
  </si>
  <si>
    <t>Te ardhurat te trasheguara nga viti i kaluar</t>
  </si>
  <si>
    <t>Te tjera(enti+banesa soc.+kamata)</t>
  </si>
  <si>
    <t>VI</t>
  </si>
  <si>
    <t>Totali i te ardhurav te veta (I+II+III+IV+V)</t>
  </si>
  <si>
    <t xml:space="preserve">VII </t>
  </si>
  <si>
    <t>Te ardhura te kushtezuara</t>
  </si>
  <si>
    <t>Transferta specifike</t>
  </si>
  <si>
    <t>VIII</t>
  </si>
  <si>
    <t>Te ardhurat gjithsej (VI+VII)</t>
  </si>
  <si>
    <t xml:space="preserve">Drejtuesi i menaxhimit </t>
  </si>
  <si>
    <t>Nënpunësi Autorizues</t>
  </si>
  <si>
    <t>të programeve</t>
  </si>
  <si>
    <t xml:space="preserve">Data: </t>
  </si>
  <si>
    <t xml:space="preserve">Programi  menaxhimi rrugor dhe transportit publik </t>
  </si>
  <si>
    <t>Programi I Mbrojtjes nga zjarri dhe emergjencat civile</t>
  </si>
  <si>
    <t>Programi I Ujitjes dhe Kullimit</t>
  </si>
  <si>
    <t xml:space="preserve">Programi i arsimit </t>
  </si>
  <si>
    <t>Programi pastrim, gjelbërim dhe ndriçim</t>
  </si>
  <si>
    <t>Emri I Programit Planifikim, menaxhim, administrim</t>
  </si>
  <si>
    <t>Fondi rezerve</t>
  </si>
  <si>
    <t>Principali</t>
  </si>
  <si>
    <t>Interesi</t>
  </si>
  <si>
    <t>Emri I Programit Pastrim, gjelbërim, ndriçim</t>
  </si>
  <si>
    <t>Emri I Programit Menaxhimi rrugor dhe transporti publik</t>
  </si>
  <si>
    <t>Emri I Programit Kujdesi social</t>
  </si>
  <si>
    <t>Emri I Programit Arsimi</t>
  </si>
  <si>
    <t>Emri I Programit Mbrojtja nga zjarri dhe emergjencat civile</t>
  </si>
  <si>
    <t>Emri I Programit Ujitja dhe kullimi</t>
  </si>
  <si>
    <t>Emri I Programit Administrimi I pyjeve</t>
  </si>
  <si>
    <t>00</t>
  </si>
  <si>
    <t xml:space="preserve">                                                            PBA 2018-2020</t>
  </si>
  <si>
    <t xml:space="preserve">                                  PBA 2018-2020</t>
  </si>
  <si>
    <t xml:space="preserve">                                 PBA 2018-2020</t>
  </si>
  <si>
    <t xml:space="preserve">                                   PBA 2018-2020</t>
  </si>
  <si>
    <t xml:space="preserve">                               PBA 2018-2020</t>
  </si>
  <si>
    <t xml:space="preserve">                                PBA 2018-2020</t>
  </si>
  <si>
    <t>04530/04570</t>
  </si>
  <si>
    <t>04530/04570/04520</t>
  </si>
  <si>
    <t>10140/10430</t>
  </si>
  <si>
    <t>09120/09230</t>
  </si>
  <si>
    <t>10910/04980</t>
  </si>
  <si>
    <t>01110/01170/04130/01710/04980</t>
  </si>
  <si>
    <t>Total</t>
  </si>
  <si>
    <t>Programi i Kulturës</t>
  </si>
  <si>
    <t>Emri I njësisë së vetqeverisjes vendore</t>
  </si>
  <si>
    <t>Numri I grupit</t>
  </si>
  <si>
    <t>Viti fiskal 2017</t>
  </si>
  <si>
    <t>në 000/lekë</t>
  </si>
  <si>
    <t>Shp. për personelin (600+601)</t>
  </si>
  <si>
    <t>Shp. te tjera korrente (602-606)</t>
  </si>
  <si>
    <t>Shp. për Invest (230+231)</t>
  </si>
  <si>
    <t>Programi I ujitjes dhe kullimit</t>
  </si>
  <si>
    <t xml:space="preserve">         </t>
  </si>
  <si>
    <t xml:space="preserve">Bashkia </t>
  </si>
  <si>
    <t>Fonde nga F ZHR</t>
  </si>
  <si>
    <t xml:space="preserve">Gjendja civile </t>
  </si>
  <si>
    <t>Ujesjelles Kanalizime</t>
  </si>
  <si>
    <t>Te tjera 466</t>
  </si>
  <si>
    <t>Tarife  uji vadites</t>
  </si>
  <si>
    <t>Tarife leje non stop</t>
  </si>
  <si>
    <t>Tarife mjete korrese</t>
  </si>
  <si>
    <t>01110</t>
  </si>
  <si>
    <t>06330</t>
  </si>
  <si>
    <t xml:space="preserve">Ujesjelles Kanalizime </t>
  </si>
  <si>
    <t>01170</t>
  </si>
  <si>
    <t>Gjendja civile</t>
  </si>
  <si>
    <t>Jashtë-buxhetore FZHR</t>
  </si>
  <si>
    <t>Programi ujesjelles  kanalizime</t>
  </si>
  <si>
    <t>Gjendja Civile</t>
  </si>
  <si>
    <t>6 ore ne dite</t>
  </si>
  <si>
    <t xml:space="preserve">Bashkia Maliq </t>
  </si>
  <si>
    <t>Kembe mbajtese ura orman</t>
  </si>
  <si>
    <t>Asfaltim rruga Podgorie</t>
  </si>
  <si>
    <t>Asfatim rruge ndertim toruare</t>
  </si>
  <si>
    <t>Asfaltim ruga blloku nr 3 Maliq</t>
  </si>
  <si>
    <t>Shtese kontrate asfaltim rruga fshati Maliq</t>
  </si>
  <si>
    <t>Ndertim rruga e bicikletave</t>
  </si>
  <si>
    <t>Asfaltim rruga Pojan Zvezde</t>
  </si>
  <si>
    <t>Asfaltim rruga Sheqeras, Maliq</t>
  </si>
  <si>
    <t>Asfaltim rruga podgorie ,Drithas,mesmal</t>
  </si>
  <si>
    <t>Shpim me sonde studim gjeologjik</t>
  </si>
  <si>
    <t xml:space="preserve">Rikonstruksion Fasadat </t>
  </si>
  <si>
    <t>Rehabilitim rruga pylli I fazaneve</t>
  </si>
  <si>
    <t>Rikonstruksion rruga Petrushe Vreshtas</t>
  </si>
  <si>
    <t>Ndertim shkolla Rembec</t>
  </si>
  <si>
    <t>Programi I ujesjelles Kanalizime</t>
  </si>
  <si>
    <t xml:space="preserve">Kub dhe KUZ Vreshtas </t>
  </si>
  <si>
    <t>KUZ fshati Maliq</t>
  </si>
  <si>
    <t xml:space="preserve">FV matsa Uji </t>
  </si>
  <si>
    <t xml:space="preserve"> Ndertim KUZ  ne Njesite administrative </t>
  </si>
  <si>
    <t xml:space="preserve">Blerje pompa uji </t>
  </si>
  <si>
    <t>B/finac ndertim oborri shkolla Bregas</t>
  </si>
  <si>
    <t>Blerje soba zjarri</t>
  </si>
  <si>
    <t>Kanali ujites petrushe Maliq</t>
  </si>
  <si>
    <t xml:space="preserve">Blerje eskavatore </t>
  </si>
  <si>
    <t>Kanal vadites Veliterne Zvirine,Sovjan</t>
  </si>
  <si>
    <t>Programi I administrates</t>
  </si>
  <si>
    <t xml:space="preserve">Projekte </t>
  </si>
  <si>
    <t>mbikqyrje +kolaudime</t>
  </si>
  <si>
    <t>Mbjellje peme dekorative</t>
  </si>
  <si>
    <t>Blerje Program  per financen</t>
  </si>
  <si>
    <t>Vendosje tra elektrik</t>
  </si>
  <si>
    <t>Blerje kompjutera</t>
  </si>
  <si>
    <t>Blerje mjete transporti</t>
  </si>
  <si>
    <t>Blerje kondicionere</t>
  </si>
  <si>
    <t>Blerje ndricuesa</t>
  </si>
  <si>
    <t>Blerje fotokopje</t>
  </si>
  <si>
    <t>Asfaltim rruga  Vlocisht</t>
  </si>
  <si>
    <t>Asfaltim rruga libonik</t>
  </si>
  <si>
    <t>Asfaltim  Obori I shkolles vashtemi</t>
  </si>
  <si>
    <t>M991392</t>
  </si>
  <si>
    <t>Sistemim asfaltim rruga Kuc Orman</t>
  </si>
  <si>
    <t xml:space="preserve">Programi pastrim gjelberim </t>
  </si>
  <si>
    <t xml:space="preserve">Blerje motokorse,vegla pune </t>
  </si>
  <si>
    <t>M112654</t>
  </si>
  <si>
    <t>M991344</t>
  </si>
  <si>
    <t>Asfaltim rruga Fshati  Maliq</t>
  </si>
  <si>
    <t>M991447</t>
  </si>
  <si>
    <t>Bashkia Maliq</t>
  </si>
  <si>
    <t>Kapitale te trupezuara te jashtme nga FZHR</t>
  </si>
  <si>
    <t>Emri I Programit Programi I kulturës+Sporteve</t>
  </si>
  <si>
    <t>Emri I Programit ujesjelles kanalizime</t>
  </si>
  <si>
    <t>Emri I Programit  Gjendja civile</t>
  </si>
  <si>
    <t>Gëzim TOPÇIU</t>
  </si>
  <si>
    <t>Gentjan ALIÇKOLLI</t>
  </si>
  <si>
    <t>Almira MUKA</t>
  </si>
  <si>
    <t>Njësia Vendore  BASHKIA MALIQ</t>
  </si>
  <si>
    <t xml:space="preserve">Emri i njësisë vendore           Bashkia Maliq         </t>
  </si>
  <si>
    <t>Kod i institucionit   2168001</t>
  </si>
  <si>
    <t>Programi I Ujesjelles Kanalizime</t>
  </si>
  <si>
    <t>M063295</t>
  </si>
  <si>
    <t>M991485</t>
  </si>
  <si>
    <t>M990333</t>
  </si>
  <si>
    <t>Të sigurojë  një qeverisje të efektshme,efikase dhe sa më pranë  komunitetit;</t>
  </si>
  <si>
    <t>-Të njohë  vlerat,identitetin e trevave të ndryshme në juridiksion të bashkisë;</t>
  </si>
  <si>
    <t>-Të kryejë shërbimet e domosdoshme për komunitetin për tja  lehtësuar dhe minizuar vështirësitë;</t>
  </si>
  <si>
    <t>-Të ushtrojë funksionin dhe autoritetin që i jep ligji me korektësi dhe në dobi të qytetarëve;</t>
  </si>
  <si>
    <t>-Të nxitë dhe përfshijë komunitetin në qeverisje;</t>
  </si>
  <si>
    <t>kulturore,organizimin e aktiviteteve kulturore dhe sportive</t>
  </si>
  <si>
    <t>lexim</t>
  </si>
  <si>
    <t>Mbrojtjen dhe promovimin e bibliotekes dhe hapjen e vendeve per</t>
  </si>
  <si>
    <t xml:space="preserve">:Zhvillimin,mbrojtjen dhe promovimin e vlerave të trashëgimisë </t>
  </si>
  <si>
    <t xml:space="preserve">dhe sherbimeve te ndryshme sociale ,per ti integruar keto grupe ne </t>
  </si>
  <si>
    <t>shoqeri</t>
  </si>
  <si>
    <t xml:space="preserve">Identifikimi i grupeve në nevojë,sigurimi i burimeve financiare </t>
  </si>
  <si>
    <t>: Të sigurojë furnizimin me ujë të pijshëm të qytetarëve si dhe</t>
  </si>
  <si>
    <t xml:space="preserve"> e Bashkise Maliq</t>
  </si>
  <si>
    <t xml:space="preserve">grumbullimin,trajtimin dhe largimin e ujrave te ndotura ne territorin </t>
  </si>
  <si>
    <t>1.      Të sigurojë zbatimin e dispozitave të ligjit dhe merr masa për mbrojtjen nga zjarri dhe për shpëtimin në objektet që ka në administrim ose në pronësi Bashkia Maliq.</t>
  </si>
  <si>
    <t>     Të planifikojë fonde për përmirësimin e infrastrukturës për mbrojtjen nga zjarri dhe për shpëtimin në bashki.</t>
  </si>
  <si>
    <t xml:space="preserve"> mbledhjen e të dhënave për zhvillimin e pyjeve publike dhe private; </t>
  </si>
  <si>
    <t xml:space="preserve"> ruajtjen e ekuilibrit biologjik në fondin pyjor vendor; </t>
  </si>
  <si>
    <t>  përgatitjen e projekteve për investimet në pyje e kullota;</t>
  </si>
  <si>
    <t>Struktura përgjegjëse për pyjet dhe kullotat në bashki kryen shërbime teknik</t>
  </si>
  <si>
    <t>  per  qeverisjen tërësore të pyjeve dhe të tokave pyjore;</t>
  </si>
  <si>
    <t>mbajtjen dhe administrimin e të gjitha dokumenteve</t>
  </si>
  <si>
    <t xml:space="preserve"> të mbajë të dhëna të sëmundjeve, dëmtuesve dhe zjarreve në pyjet e kullotat </t>
  </si>
  <si>
    <t>Pyjeve dhe kullotave</t>
  </si>
  <si>
    <t>Të garantoje dhe mirëmbajë rrjetin e ndriçimit bashkiak</t>
  </si>
  <si>
    <r>
      <t>·</t>
    </r>
    <r>
      <rPr>
        <sz val="9"/>
        <rFont val="Times New Roman"/>
        <family val="1"/>
      </rPr>
      <t xml:space="preserve">         Përmirësimit të pastrimit të ambienteve dhe të sigurimit të një higjene kolektive në njësitë administarative e më tej. </t>
    </r>
  </si>
  <si>
    <r>
      <t>·</t>
    </r>
    <r>
      <rPr>
        <sz val="9"/>
        <rFont val="Times New Roman"/>
        <family val="1"/>
      </rPr>
      <t>         Të garantojë mirëmbajtjen e shkollave, kopshteve dhe të çerdheve në tërë Bashkinë, si edhe të marrë masat për shpenzime sa më të efektshme dhe të investimeve të reja.</t>
    </r>
  </si>
  <si>
    <r>
      <t>·</t>
    </r>
    <r>
      <rPr>
        <sz val="9"/>
        <rFont val="Times New Roman"/>
        <family val="1"/>
      </rPr>
      <t>         Të marrë masat për mirëmbajtjen e varrezave publike dhe shërbimin ndaj qytetareve në këtë drjetim.</t>
    </r>
  </si>
  <si>
    <t xml:space="preserve">Të sigurojë në vazhdimësi dhe të përmirësojë më tej shërbimet ndaj popullsise </t>
  </si>
  <si>
    <t>se Bashkise ne drejtim te:</t>
  </si>
  <si>
    <t>pa nderprerje dhe me progres ekonomik,shoqeror dhe social</t>
  </si>
  <si>
    <t xml:space="preserve">Te siguroje  menaxhimin e plote te burimeve njerëzore, të kapitalit të saj si  </t>
  </si>
  <si>
    <t xml:space="preserve">dhe mjeteve  financiare brenda teritorit te bashkise </t>
  </si>
  <si>
    <t xml:space="preserve">te kryhet vleresimi dhe invenarizimi I pronave,ne secilen njesi administrative </t>
  </si>
  <si>
    <t xml:space="preserve">Te mbledhe të ardhura nga taksat vendore dhe tarifat për shërbimet , te </t>
  </si>
  <si>
    <t>kryeje  shpenzime me efektivitet dhe transparence per publikun per zhvillimin</t>
  </si>
  <si>
    <t xml:space="preserve">dhe sportit </t>
  </si>
  <si>
    <t xml:space="preserve">Evidentimi dhe mirëmbajtja e rrugëve rurale në territorin e Bashkisë </t>
  </si>
  <si>
    <t xml:space="preserve">eshte detyre paresore e Bashkise ,pasi sa me dinjitoze te jene ato ,aq me dinjitoz do te jete brezi I ri dhe shoqeria jone </t>
  </si>
  <si>
    <t>Ndertimi dhe rehabilitimi i institucioneve arsimore (Shkolla Kopshte)</t>
  </si>
  <si>
    <t>mirembajtjen e infrastruktures se ujitjes dhe kullimit</t>
  </si>
  <si>
    <t>ujites)</t>
  </si>
  <si>
    <t>Rehabilitimi I fushes se Maliqit(ndertimi dhe pastrimi I kanaleve kulllues dhe</t>
  </si>
  <si>
    <t xml:space="preserve"> Për të realizuar këtë funksion Bashkia është përgjegjëse  per</t>
  </si>
  <si>
    <t>Genci FLOQI</t>
  </si>
  <si>
    <t>Gëzim TOPCIU</t>
  </si>
  <si>
    <t>Selvi HOXHALLARI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</si>
</sst>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(* #,##0.00_);_(* \(#,##0.00\);_(* &quot;-&quot;??_);_(@_)"/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</numFmts>
  <fonts count="35" x14ac:knownFonts="1">
    <font>
      <sz val="10"/>
      <name val="Arial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11"/>
      <name val="Times New Roman"/>
      <family val="1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0"/>
      <name val="Arial"/>
      <family val="2"/>
    </font>
    <font>
      <b/>
      <sz val="9"/>
      <name val="Arial"/>
      <family val="2"/>
    </font>
    <font>
      <sz val="7.5"/>
      <name val="Times New Roman"/>
      <family val="1"/>
    </font>
    <font>
      <sz val="10"/>
      <name val="Arial"/>
      <family val="2"/>
    </font>
    <font>
      <sz val="11"/>
      <color rgb="FF000000"/>
      <name val="Times New Roman"/>
      <family val="1"/>
    </font>
    <font>
      <sz val="11.5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name val="Symbol"/>
      <family val="1"/>
      <charset val="2"/>
    </font>
    <font>
      <u/>
      <sz val="9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" fillId="0" borderId="0"/>
  </cellStyleXfs>
  <cellXfs count="329">
    <xf numFmtId="0" fontId="0" fillId="0" borderId="0" xfId="0"/>
    <xf numFmtId="0" fontId="3" fillId="0" borderId="0" xfId="0" applyFont="1"/>
    <xf numFmtId="0" fontId="2" fillId="0" borderId="0" xfId="0" applyFont="1" applyBorder="1" applyAlignment="1">
      <alignment horizontal="center"/>
    </xf>
    <xf numFmtId="0" fontId="3" fillId="0" borderId="0" xfId="2" applyFont="1" applyBorder="1"/>
    <xf numFmtId="0" fontId="3" fillId="0" borderId="0" xfId="0" applyFont="1" applyBorder="1"/>
    <xf numFmtId="3" fontId="8" fillId="0" borderId="1" xfId="2" applyNumberFormat="1" applyFont="1" applyBorder="1" applyAlignment="1">
      <alignment horizontal="right"/>
    </xf>
    <xf numFmtId="3" fontId="8" fillId="0" borderId="2" xfId="2" applyNumberFormat="1" applyFont="1" applyBorder="1" applyAlignment="1">
      <alignment horizontal="right"/>
    </xf>
    <xf numFmtId="3" fontId="10" fillId="2" borderId="3" xfId="2" applyNumberFormat="1" applyFont="1" applyFill="1" applyBorder="1" applyAlignment="1">
      <alignment horizontal="right"/>
    </xf>
    <xf numFmtId="3" fontId="8" fillId="0" borderId="4" xfId="2" applyNumberFormat="1" applyFont="1" applyBorder="1" applyAlignment="1">
      <alignment horizontal="right"/>
    </xf>
    <xf numFmtId="3" fontId="8" fillId="0" borderId="5" xfId="2" applyNumberFormat="1" applyFont="1" applyBorder="1" applyAlignment="1">
      <alignment horizontal="right"/>
    </xf>
    <xf numFmtId="3" fontId="8" fillId="0" borderId="5" xfId="0" applyNumberFormat="1" applyFont="1" applyBorder="1"/>
    <xf numFmtId="3" fontId="8" fillId="0" borderId="4" xfId="2" applyNumberFormat="1" applyFont="1" applyBorder="1"/>
    <xf numFmtId="3" fontId="8" fillId="0" borderId="5" xfId="2" applyNumberFormat="1" applyFont="1" applyBorder="1"/>
    <xf numFmtId="3" fontId="8" fillId="0" borderId="8" xfId="2" applyNumberFormat="1" applyFont="1" applyBorder="1" applyAlignment="1">
      <alignment horizontal="right"/>
    </xf>
    <xf numFmtId="3" fontId="8" fillId="0" borderId="9" xfId="2" applyNumberFormat="1" applyFont="1" applyBorder="1" applyAlignment="1">
      <alignment horizontal="right"/>
    </xf>
    <xf numFmtId="3" fontId="8" fillId="0" borderId="9" xfId="2" applyNumberFormat="1" applyFont="1" applyBorder="1"/>
    <xf numFmtId="0" fontId="12" fillId="0" borderId="0" xfId="0" applyFont="1"/>
    <xf numFmtId="0" fontId="14" fillId="0" borderId="0" xfId="0" applyFont="1"/>
    <xf numFmtId="3" fontId="0" fillId="0" borderId="0" xfId="0" applyNumberFormat="1"/>
    <xf numFmtId="3" fontId="8" fillId="0" borderId="10" xfId="2" applyNumberFormat="1" applyFont="1" applyBorder="1"/>
    <xf numFmtId="3" fontId="8" fillId="0" borderId="11" xfId="2" applyNumberFormat="1" applyFont="1" applyBorder="1"/>
    <xf numFmtId="0" fontId="9" fillId="0" borderId="12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2" xfId="0" applyFont="1" applyFill="1" applyBorder="1" applyAlignment="1">
      <alignment wrapText="1"/>
    </xf>
    <xf numFmtId="3" fontId="8" fillId="0" borderId="14" xfId="2" applyNumberFormat="1" applyFont="1" applyBorder="1"/>
    <xf numFmtId="0" fontId="9" fillId="0" borderId="15" xfId="0" applyFont="1" applyBorder="1" applyAlignment="1">
      <alignment wrapText="1"/>
    </xf>
    <xf numFmtId="3" fontId="15" fillId="0" borderId="0" xfId="0" applyNumberFormat="1" applyFont="1"/>
    <xf numFmtId="0" fontId="5" fillId="0" borderId="0" xfId="2" applyFont="1" applyBorder="1" applyAlignment="1">
      <alignment horizontal="left"/>
    </xf>
    <xf numFmtId="0" fontId="0" fillId="0" borderId="5" xfId="0" applyBorder="1"/>
    <xf numFmtId="0" fontId="16" fillId="0" borderId="0" xfId="0" applyFont="1"/>
    <xf numFmtId="0" fontId="0" fillId="0" borderId="9" xfId="0" applyBorder="1"/>
    <xf numFmtId="0" fontId="0" fillId="0" borderId="12" xfId="0" applyBorder="1"/>
    <xf numFmtId="0" fontId="0" fillId="0" borderId="18" xfId="0" applyBorder="1"/>
    <xf numFmtId="0" fontId="18" fillId="0" borderId="18" xfId="0" applyFont="1" applyBorder="1"/>
    <xf numFmtId="0" fontId="18" fillId="0" borderId="15" xfId="0" applyFont="1" applyBorder="1"/>
    <xf numFmtId="0" fontId="16" fillId="0" borderId="19" xfId="0" applyFont="1" applyBorder="1"/>
    <xf numFmtId="0" fontId="0" fillId="0" borderId="19" xfId="0" applyBorder="1"/>
    <xf numFmtId="0" fontId="0" fillId="3" borderId="18" xfId="0" applyFill="1" applyBorder="1"/>
    <xf numFmtId="0" fontId="0" fillId="3" borderId="9" xfId="0" applyFill="1" applyBorder="1"/>
    <xf numFmtId="0" fontId="18" fillId="0" borderId="5" xfId="0" applyFont="1" applyBorder="1"/>
    <xf numFmtId="0" fontId="0" fillId="3" borderId="15" xfId="0" applyFill="1" applyBorder="1"/>
    <xf numFmtId="0" fontId="0" fillId="3" borderId="19" xfId="0" applyFill="1" applyBorder="1"/>
    <xf numFmtId="0" fontId="0" fillId="3" borderId="11" xfId="0" applyFill="1" applyBorder="1"/>
    <xf numFmtId="0" fontId="0" fillId="3" borderId="20" xfId="0" applyFill="1" applyBorder="1"/>
    <xf numFmtId="0" fontId="0" fillId="3" borderId="21" xfId="0" applyFill="1" applyBorder="1"/>
    <xf numFmtId="0" fontId="0" fillId="3" borderId="22" xfId="0" applyFill="1" applyBorder="1"/>
    <xf numFmtId="0" fontId="0" fillId="3" borderId="0" xfId="0" applyFill="1" applyBorder="1"/>
    <xf numFmtId="0" fontId="0" fillId="3" borderId="23" xfId="0" applyFill="1" applyBorder="1"/>
    <xf numFmtId="0" fontId="0" fillId="3" borderId="24" xfId="0" applyFill="1" applyBorder="1"/>
    <xf numFmtId="0" fontId="0" fillId="0" borderId="10" xfId="0" applyBorder="1"/>
    <xf numFmtId="0" fontId="18" fillId="0" borderId="5" xfId="0" applyFont="1" applyBorder="1" applyAlignment="1">
      <alignment wrapText="1"/>
    </xf>
    <xf numFmtId="0" fontId="18" fillId="0" borderId="5" xfId="0" applyFont="1" applyBorder="1" applyAlignment="1">
      <alignment horizontal="center" wrapText="1"/>
    </xf>
    <xf numFmtId="0" fontId="0" fillId="4" borderId="19" xfId="0" applyFill="1" applyBorder="1"/>
    <xf numFmtId="0" fontId="18" fillId="3" borderId="12" xfId="0" applyFont="1" applyFill="1" applyBorder="1"/>
    <xf numFmtId="0" fontId="0" fillId="4" borderId="0" xfId="0" applyFill="1" applyBorder="1"/>
    <xf numFmtId="0" fontId="0" fillId="4" borderId="23" xfId="0" applyFill="1" applyBorder="1"/>
    <xf numFmtId="0" fontId="0" fillId="4" borderId="11" xfId="0" applyFill="1" applyBorder="1"/>
    <xf numFmtId="0" fontId="0" fillId="4" borderId="20" xfId="0" applyFill="1" applyBorder="1"/>
    <xf numFmtId="0" fontId="0" fillId="4" borderId="5" xfId="0" applyFill="1" applyBorder="1"/>
    <xf numFmtId="0" fontId="12" fillId="4" borderId="5" xfId="0" applyFont="1" applyFill="1" applyBorder="1"/>
    <xf numFmtId="0" fontId="17" fillId="4" borderId="5" xfId="0" applyFont="1" applyFill="1" applyBorder="1"/>
    <xf numFmtId="0" fontId="18" fillId="4" borderId="24" xfId="0" applyFont="1" applyFill="1" applyBorder="1"/>
    <xf numFmtId="0" fontId="18" fillId="4" borderId="5" xfId="0" applyFont="1" applyFill="1" applyBorder="1"/>
    <xf numFmtId="0" fontId="0" fillId="4" borderId="12" xfId="0" applyFill="1" applyBorder="1"/>
    <xf numFmtId="0" fontId="0" fillId="4" borderId="21" xfId="0" applyFill="1" applyBorder="1"/>
    <xf numFmtId="0" fontId="18" fillId="4" borderId="15" xfId="0" applyFont="1" applyFill="1" applyBorder="1"/>
    <xf numFmtId="0" fontId="0" fillId="3" borderId="5" xfId="0" applyFill="1" applyBorder="1"/>
    <xf numFmtId="0" fontId="13" fillId="3" borderId="5" xfId="0" applyFont="1" applyFill="1" applyBorder="1"/>
    <xf numFmtId="0" fontId="18" fillId="4" borderId="20" xfId="0" applyFont="1" applyFill="1" applyBorder="1"/>
    <xf numFmtId="0" fontId="18" fillId="4" borderId="18" xfId="0" applyFont="1" applyFill="1" applyBorder="1"/>
    <xf numFmtId="0" fontId="18" fillId="4" borderId="9" xfId="0" applyFont="1" applyFill="1" applyBorder="1"/>
    <xf numFmtId="0" fontId="18" fillId="4" borderId="25" xfId="0" applyFont="1" applyFill="1" applyBorder="1"/>
    <xf numFmtId="0" fontId="18" fillId="3" borderId="20" xfId="0" applyFont="1" applyFill="1" applyBorder="1"/>
    <xf numFmtId="0" fontId="18" fillId="3" borderId="15" xfId="0" quotePrefix="1" applyFont="1" applyFill="1" applyBorder="1"/>
    <xf numFmtId="0" fontId="18" fillId="4" borderId="21" xfId="0" applyFont="1" applyFill="1" applyBorder="1" applyAlignment="1">
      <alignment horizontal="center"/>
    </xf>
    <xf numFmtId="0" fontId="18" fillId="0" borderId="10" xfId="0" applyFont="1" applyBorder="1"/>
    <xf numFmtId="0" fontId="18" fillId="3" borderId="11" xfId="0" applyFont="1" applyFill="1" applyBorder="1"/>
    <xf numFmtId="0" fontId="18" fillId="4" borderId="12" xfId="0" applyFont="1" applyFill="1" applyBorder="1" applyAlignment="1">
      <alignment horizontal="left"/>
    </xf>
    <xf numFmtId="0" fontId="18" fillId="3" borderId="5" xfId="0" quotePrefix="1" applyFont="1" applyFill="1" applyBorder="1"/>
    <xf numFmtId="0" fontId="17" fillId="0" borderId="5" xfId="0" applyFont="1" applyBorder="1"/>
    <xf numFmtId="0" fontId="17" fillId="0" borderId="5" xfId="0" applyFont="1" applyBorder="1" applyAlignment="1">
      <alignment wrapText="1"/>
    </xf>
    <xf numFmtId="0" fontId="20" fillId="0" borderId="26" xfId="0" applyFont="1" applyBorder="1"/>
    <xf numFmtId="0" fontId="20" fillId="0" borderId="0" xfId="0" applyFont="1"/>
    <xf numFmtId="0" fontId="4" fillId="0" borderId="5" xfId="0" applyFont="1" applyBorder="1" applyAlignment="1">
      <alignment horizontal="center" wrapText="1"/>
    </xf>
    <xf numFmtId="0" fontId="4" fillId="0" borderId="5" xfId="0" applyFont="1" applyBorder="1" applyAlignment="1">
      <alignment wrapText="1"/>
    </xf>
    <xf numFmtId="0" fontId="20" fillId="0" borderId="12" xfId="0" applyFont="1" applyBorder="1" applyAlignment="1">
      <alignment vertical="top" wrapText="1"/>
    </xf>
    <xf numFmtId="0" fontId="27" fillId="0" borderId="10" xfId="0" applyFont="1" applyBorder="1" applyAlignment="1">
      <alignment vertical="top" wrapText="1"/>
    </xf>
    <xf numFmtId="0" fontId="28" fillId="0" borderId="26" xfId="0" applyFont="1" applyBorder="1" applyAlignment="1">
      <alignment horizontal="justify"/>
    </xf>
    <xf numFmtId="0" fontId="7" fillId="0" borderId="5" xfId="0" applyFont="1" applyBorder="1" applyAlignment="1">
      <alignment horizontal="justify" vertical="top"/>
    </xf>
    <xf numFmtId="0" fontId="7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top"/>
    </xf>
    <xf numFmtId="4" fontId="15" fillId="0" borderId="0" xfId="0" applyNumberFormat="1" applyFont="1"/>
    <xf numFmtId="3" fontId="8" fillId="4" borderId="9" xfId="2" applyNumberFormat="1" applyFont="1" applyFill="1" applyBorder="1" applyAlignment="1">
      <alignment horizontal="right"/>
    </xf>
    <xf numFmtId="164" fontId="17" fillId="4" borderId="5" xfId="1" applyFont="1" applyFill="1" applyBorder="1"/>
    <xf numFmtId="164" fontId="23" fillId="4" borderId="5" xfId="1" applyFont="1" applyFill="1" applyBorder="1"/>
    <xf numFmtId="164" fontId="18" fillId="4" borderId="5" xfId="1" applyFont="1" applyFill="1" applyBorder="1"/>
    <xf numFmtId="164" fontId="0" fillId="0" borderId="5" xfId="0" applyNumberFormat="1" applyBorder="1"/>
    <xf numFmtId="164" fontId="17" fillId="4" borderId="5" xfId="0" applyNumberFormat="1" applyFont="1" applyFill="1" applyBorder="1"/>
    <xf numFmtId="164" fontId="0" fillId="0" borderId="10" xfId="0" applyNumberFormat="1" applyBorder="1"/>
    <xf numFmtId="164" fontId="0" fillId="0" borderId="5" xfId="1" applyFont="1" applyBorder="1"/>
    <xf numFmtId="164" fontId="23" fillId="4" borderId="5" xfId="1" applyFont="1" applyFill="1" applyBorder="1"/>
    <xf numFmtId="164" fontId="23" fillId="4" borderId="5" xfId="1" applyFont="1" applyFill="1" applyBorder="1"/>
    <xf numFmtId="0" fontId="0" fillId="0" borderId="0" xfId="0" applyBorder="1"/>
    <xf numFmtId="0" fontId="24" fillId="0" borderId="5" xfId="0" applyFont="1" applyBorder="1"/>
    <xf numFmtId="0" fontId="24" fillId="0" borderId="12" xfId="0" applyFont="1" applyBorder="1"/>
    <xf numFmtId="0" fontId="24" fillId="0" borderId="0" xfId="0" applyFont="1" applyBorder="1"/>
    <xf numFmtId="0" fontId="18" fillId="0" borderId="25" xfId="0" applyFont="1" applyBorder="1" applyAlignment="1">
      <alignment wrapText="1"/>
    </xf>
    <xf numFmtId="0" fontId="18" fillId="0" borderId="22" xfId="0" applyFont="1" applyBorder="1" applyAlignment="1">
      <alignment wrapText="1"/>
    </xf>
    <xf numFmtId="0" fontId="18" fillId="0" borderId="12" xfId="0" applyFont="1" applyBorder="1" applyAlignment="1">
      <alignment horizontal="right"/>
    </xf>
    <xf numFmtId="0" fontId="18" fillId="0" borderId="9" xfId="0" applyFont="1" applyBorder="1"/>
    <xf numFmtId="0" fontId="18" fillId="0" borderId="9" xfId="0" applyFont="1" applyBorder="1" applyAlignment="1">
      <alignment wrapText="1"/>
    </xf>
    <xf numFmtId="3" fontId="10" fillId="2" borderId="27" xfId="2" applyNumberFormat="1" applyFont="1" applyFill="1" applyBorder="1"/>
    <xf numFmtId="0" fontId="18" fillId="0" borderId="5" xfId="0" applyFont="1" applyBorder="1" applyAlignment="1">
      <alignment vertical="center" wrapText="1"/>
    </xf>
    <xf numFmtId="164" fontId="13" fillId="4" borderId="5" xfId="1" applyFont="1" applyFill="1" applyBorder="1"/>
    <xf numFmtId="3" fontId="17" fillId="0" borderId="5" xfId="0" applyNumberFormat="1" applyFont="1" applyBorder="1"/>
    <xf numFmtId="0" fontId="2" fillId="0" borderId="0" xfId="0" applyFont="1"/>
    <xf numFmtId="0" fontId="10" fillId="0" borderId="15" xfId="0" applyFont="1" applyBorder="1"/>
    <xf numFmtId="0" fontId="2" fillId="0" borderId="19" xfId="0" applyFont="1" applyBorder="1"/>
    <xf numFmtId="0" fontId="10" fillId="0" borderId="11" xfId="0" applyFont="1" applyBorder="1"/>
    <xf numFmtId="0" fontId="3" fillId="3" borderId="15" xfId="0" applyFont="1" applyFill="1" applyBorder="1"/>
    <xf numFmtId="0" fontId="3" fillId="3" borderId="19" xfId="0" applyFont="1" applyFill="1" applyBorder="1"/>
    <xf numFmtId="0" fontId="3" fillId="3" borderId="11" xfId="0" applyFont="1" applyFill="1" applyBorder="1"/>
    <xf numFmtId="0" fontId="3" fillId="0" borderId="19" xfId="0" applyFont="1" applyBorder="1" applyAlignment="1">
      <alignment horizontal="right"/>
    </xf>
    <xf numFmtId="0" fontId="3" fillId="0" borderId="11" xfId="0" applyFont="1" applyBorder="1"/>
    <xf numFmtId="0" fontId="3" fillId="0" borderId="19" xfId="0" applyFont="1" applyBorder="1"/>
    <xf numFmtId="0" fontId="3" fillId="0" borderId="11" xfId="0" applyFont="1" applyFill="1" applyBorder="1"/>
    <xf numFmtId="0" fontId="10" fillId="0" borderId="20" xfId="0" applyFont="1" applyBorder="1"/>
    <xf numFmtId="0" fontId="10" fillId="0" borderId="24" xfId="0" applyFont="1" applyBorder="1"/>
    <xf numFmtId="0" fontId="10" fillId="0" borderId="25" xfId="0" applyFont="1" applyBorder="1"/>
    <xf numFmtId="0" fontId="10" fillId="0" borderId="5" xfId="0" applyFont="1" applyBorder="1"/>
    <xf numFmtId="0" fontId="10" fillId="0" borderId="12" xfId="0" applyFont="1" applyBorder="1"/>
    <xf numFmtId="0" fontId="3" fillId="3" borderId="24" xfId="0" applyFont="1" applyFill="1" applyBorder="1"/>
    <xf numFmtId="0" fontId="3" fillId="3" borderId="12" xfId="0" quotePrefix="1" applyFont="1" applyFill="1" applyBorder="1" applyAlignment="1">
      <alignment vertical="top"/>
    </xf>
    <xf numFmtId="0" fontId="3" fillId="3" borderId="10" xfId="0" quotePrefix="1" applyFont="1" applyFill="1" applyBorder="1" applyAlignment="1">
      <alignment vertical="top"/>
    </xf>
    <xf numFmtId="0" fontId="3" fillId="3" borderId="24" xfId="0" quotePrefix="1" applyFont="1" applyFill="1" applyBorder="1" applyAlignment="1">
      <alignment vertical="top"/>
    </xf>
    <xf numFmtId="0" fontId="3" fillId="3" borderId="24" xfId="0" quotePrefix="1" applyFont="1" applyFill="1" applyBorder="1" applyAlignment="1">
      <alignment horizontal="left" vertical="top"/>
    </xf>
    <xf numFmtId="0" fontId="3" fillId="3" borderId="20" xfId="0" applyFont="1" applyFill="1" applyBorder="1"/>
    <xf numFmtId="0" fontId="3" fillId="3" borderId="24" xfId="0" applyFont="1" applyFill="1" applyBorder="1" applyAlignment="1">
      <alignment horizontal="left" vertical="top"/>
    </xf>
    <xf numFmtId="0" fontId="18" fillId="0" borderId="0" xfId="0" applyFont="1" applyBorder="1"/>
    <xf numFmtId="0" fontId="18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vertical="center" wrapText="1"/>
    </xf>
    <xf numFmtId="4" fontId="17" fillId="0" borderId="5" xfId="0" applyNumberFormat="1" applyFont="1" applyBorder="1"/>
    <xf numFmtId="4" fontId="0" fillId="0" borderId="5" xfId="0" applyNumberFormat="1" applyBorder="1"/>
    <xf numFmtId="0" fontId="0" fillId="3" borderId="24" xfId="0" quotePrefix="1" applyFill="1" applyBorder="1"/>
    <xf numFmtId="0" fontId="18" fillId="4" borderId="12" xfId="0" applyFont="1" applyFill="1" applyBorder="1" applyAlignment="1">
      <alignment horizontal="center"/>
    </xf>
    <xf numFmtId="0" fontId="12" fillId="3" borderId="20" xfId="0" applyFont="1" applyFill="1" applyBorder="1"/>
    <xf numFmtId="0" fontId="12" fillId="3" borderId="20" xfId="0" quotePrefix="1" applyFont="1" applyFill="1" applyBorder="1"/>
    <xf numFmtId="0" fontId="12" fillId="3" borderId="20" xfId="0" quotePrefix="1" applyFont="1" applyFill="1" applyBorder="1" applyAlignment="1">
      <alignment wrapText="1"/>
    </xf>
    <xf numFmtId="0" fontId="15" fillId="5" borderId="5" xfId="0" applyFont="1" applyFill="1" applyBorder="1"/>
    <xf numFmtId="0" fontId="17" fillId="5" borderId="9" xfId="0" applyFont="1" applyFill="1" applyBorder="1"/>
    <xf numFmtId="0" fontId="17" fillId="5" borderId="5" xfId="0" applyFont="1" applyFill="1" applyBorder="1"/>
    <xf numFmtId="0" fontId="17" fillId="5" borderId="9" xfId="0" quotePrefix="1" applyFont="1" applyFill="1" applyBorder="1"/>
    <xf numFmtId="0" fontId="17" fillId="0" borderId="25" xfId="0" applyFont="1" applyBorder="1"/>
    <xf numFmtId="0" fontId="17" fillId="0" borderId="0" xfId="0" applyFont="1" applyBorder="1"/>
    <xf numFmtId="0" fontId="17" fillId="0" borderId="15" xfId="0" applyFont="1" applyBorder="1"/>
    <xf numFmtId="0" fontId="18" fillId="0" borderId="19" xfId="0" applyFont="1" applyBorder="1"/>
    <xf numFmtId="0" fontId="17" fillId="0" borderId="19" xfId="0" applyFont="1" applyBorder="1"/>
    <xf numFmtId="0" fontId="17" fillId="0" borderId="11" xfId="0" applyFont="1" applyBorder="1"/>
    <xf numFmtId="0" fontId="17" fillId="0" borderId="24" xfId="0" applyFont="1" applyBorder="1"/>
    <xf numFmtId="0" fontId="17" fillId="0" borderId="23" xfId="0" applyFont="1" applyBorder="1"/>
    <xf numFmtId="0" fontId="17" fillId="0" borderId="20" xfId="0" applyFont="1" applyBorder="1"/>
    <xf numFmtId="0" fontId="17" fillId="0" borderId="21" xfId="0" applyFont="1" applyBorder="1"/>
    <xf numFmtId="0" fontId="18" fillId="0" borderId="22" xfId="0" applyFont="1" applyBorder="1"/>
    <xf numFmtId="0" fontId="18" fillId="0" borderId="25" xfId="0" applyFont="1" applyBorder="1"/>
    <xf numFmtId="3" fontId="18" fillId="0" borderId="5" xfId="0" applyNumberFormat="1" applyFont="1" applyBorder="1"/>
    <xf numFmtId="0" fontId="18" fillId="0" borderId="1" xfId="0" applyFont="1" applyBorder="1"/>
    <xf numFmtId="0" fontId="18" fillId="0" borderId="2" xfId="0" applyFont="1" applyBorder="1"/>
    <xf numFmtId="0" fontId="18" fillId="0" borderId="2" xfId="0" applyFont="1" applyBorder="1" applyAlignment="1">
      <alignment wrapText="1"/>
    </xf>
    <xf numFmtId="0" fontId="18" fillId="0" borderId="28" xfId="0" applyFont="1" applyBorder="1" applyAlignment="1">
      <alignment wrapText="1"/>
    </xf>
    <xf numFmtId="0" fontId="17" fillId="0" borderId="4" xfId="0" applyFont="1" applyBorder="1"/>
    <xf numFmtId="0" fontId="17" fillId="0" borderId="6" xfId="0" applyFont="1" applyBorder="1"/>
    <xf numFmtId="0" fontId="18" fillId="0" borderId="4" xfId="0" applyFont="1" applyBorder="1"/>
    <xf numFmtId="3" fontId="18" fillId="0" borderId="6" xfId="0" applyNumberFormat="1" applyFont="1" applyBorder="1"/>
    <xf numFmtId="3" fontId="17" fillId="0" borderId="6" xfId="0" applyNumberFormat="1" applyFont="1" applyBorder="1"/>
    <xf numFmtId="0" fontId="18" fillId="0" borderId="16" xfId="0" applyFont="1" applyBorder="1"/>
    <xf numFmtId="0" fontId="18" fillId="0" borderId="17" xfId="0" applyFont="1" applyBorder="1"/>
    <xf numFmtId="3" fontId="18" fillId="0" borderId="17" xfId="0" applyNumberFormat="1" applyFont="1" applyBorder="1"/>
    <xf numFmtId="0" fontId="18" fillId="0" borderId="20" xfId="0" applyFont="1" applyBorder="1"/>
    <xf numFmtId="0" fontId="25" fillId="0" borderId="29" xfId="2" applyFont="1" applyBorder="1" applyAlignment="1">
      <alignment horizontal="center" vertical="center" wrapText="1"/>
    </xf>
    <xf numFmtId="0" fontId="25" fillId="2" borderId="29" xfId="2" applyFont="1" applyFill="1" applyBorder="1" applyAlignment="1">
      <alignment horizontal="center" vertical="center" wrapText="1"/>
    </xf>
    <xf numFmtId="0" fontId="18" fillId="5" borderId="10" xfId="0" applyFont="1" applyFill="1" applyBorder="1"/>
    <xf numFmtId="0" fontId="0" fillId="5" borderId="10" xfId="0" applyFill="1" applyBorder="1"/>
    <xf numFmtId="0" fontId="0" fillId="5" borderId="5" xfId="0" applyFill="1" applyBorder="1"/>
    <xf numFmtId="0" fontId="0" fillId="5" borderId="12" xfId="0" applyFill="1" applyBorder="1"/>
    <xf numFmtId="0" fontId="17" fillId="5" borderId="12" xfId="0" applyFont="1" applyFill="1" applyBorder="1" applyAlignment="1">
      <alignment horizontal="center"/>
    </xf>
    <xf numFmtId="0" fontId="0" fillId="5" borderId="9" xfId="0" applyFill="1" applyBorder="1"/>
    <xf numFmtId="0" fontId="17" fillId="5" borderId="5" xfId="0" applyFont="1" applyFill="1" applyBorder="1" applyAlignment="1">
      <alignment horizontal="center"/>
    </xf>
    <xf numFmtId="0" fontId="0" fillId="5" borderId="18" xfId="0" applyFill="1" applyBorder="1"/>
    <xf numFmtId="0" fontId="12" fillId="5" borderId="20" xfId="0" quotePrefix="1" applyFont="1" applyFill="1" applyBorder="1" applyAlignment="1">
      <alignment wrapText="1"/>
    </xf>
    <xf numFmtId="0" fontId="17" fillId="5" borderId="25" xfId="0" applyFont="1" applyFill="1" applyBorder="1" applyAlignment="1">
      <alignment wrapText="1"/>
    </xf>
    <xf numFmtId="0" fontId="18" fillId="5" borderId="5" xfId="0" applyFont="1" applyFill="1" applyBorder="1"/>
    <xf numFmtId="164" fontId="18" fillId="5" borderId="5" xfId="1" applyFont="1" applyFill="1" applyBorder="1"/>
    <xf numFmtId="0" fontId="17" fillId="5" borderId="5" xfId="0" quotePrefix="1" applyFont="1" applyFill="1" applyBorder="1"/>
    <xf numFmtId="0" fontId="17" fillId="5" borderId="5" xfId="0" applyFont="1" applyFill="1" applyBorder="1" applyAlignment="1">
      <alignment horizontal="left"/>
    </xf>
    <xf numFmtId="164" fontId="26" fillId="5" borderId="5" xfId="1" applyFont="1" applyFill="1" applyBorder="1"/>
    <xf numFmtId="0" fontId="17" fillId="5" borderId="12" xfId="0" applyFont="1" applyFill="1" applyBorder="1"/>
    <xf numFmtId="0" fontId="17" fillId="5" borderId="18" xfId="0" applyFont="1" applyFill="1" applyBorder="1"/>
    <xf numFmtId="0" fontId="18" fillId="0" borderId="2" xfId="0" applyFont="1" applyBorder="1" applyAlignment="1">
      <alignment vertical="top" wrapText="1"/>
    </xf>
    <xf numFmtId="0" fontId="19" fillId="0" borderId="12" xfId="0" applyFont="1" applyBorder="1"/>
    <xf numFmtId="0" fontId="19" fillId="0" borderId="15" xfId="0" applyFont="1" applyBorder="1" applyAlignment="1">
      <alignment horizontal="center" wrapText="1"/>
    </xf>
    <xf numFmtId="0" fontId="19" fillId="0" borderId="19" xfId="0" applyFont="1" applyBorder="1" applyAlignment="1">
      <alignment wrapText="1"/>
    </xf>
    <xf numFmtId="0" fontId="19" fillId="0" borderId="15" xfId="0" applyFont="1" applyBorder="1" applyAlignment="1">
      <alignment wrapText="1"/>
    </xf>
    <xf numFmtId="3" fontId="17" fillId="0" borderId="11" xfId="0" applyNumberFormat="1" applyFont="1" applyBorder="1"/>
    <xf numFmtId="0" fontId="18" fillId="0" borderId="12" xfId="0" applyFont="1" applyBorder="1"/>
    <xf numFmtId="4" fontId="17" fillId="4" borderId="5" xfId="0" applyNumberFormat="1" applyFont="1" applyFill="1" applyBorder="1"/>
    <xf numFmtId="164" fontId="18" fillId="5" borderId="10" xfId="1" applyFont="1" applyFill="1" applyBorder="1"/>
    <xf numFmtId="0" fontId="17" fillId="4" borderId="0" xfId="0" applyFont="1" applyFill="1" applyBorder="1"/>
    <xf numFmtId="0" fontId="18" fillId="4" borderId="0" xfId="0" applyFont="1" applyFill="1" applyBorder="1"/>
    <xf numFmtId="164" fontId="18" fillId="4" borderId="0" xfId="1" applyFont="1" applyFill="1" applyBorder="1"/>
    <xf numFmtId="0" fontId="0" fillId="5" borderId="20" xfId="0" applyFill="1" applyBorder="1"/>
    <xf numFmtId="0" fontId="18" fillId="5" borderId="12" xfId="0" applyFont="1" applyFill="1" applyBorder="1"/>
    <xf numFmtId="0" fontId="17" fillId="5" borderId="25" xfId="0" applyFont="1" applyFill="1" applyBorder="1"/>
    <xf numFmtId="0" fontId="18" fillId="4" borderId="10" xfId="0" applyFont="1" applyFill="1" applyBorder="1"/>
    <xf numFmtId="0" fontId="17" fillId="5" borderId="5" xfId="0" applyFont="1" applyFill="1" applyBorder="1" applyAlignment="1">
      <alignment wrapText="1"/>
    </xf>
    <xf numFmtId="164" fontId="26" fillId="5" borderId="12" xfId="1" applyFont="1" applyFill="1" applyBorder="1"/>
    <xf numFmtId="0" fontId="17" fillId="5" borderId="20" xfId="0" applyFont="1" applyFill="1" applyBorder="1" applyAlignment="1">
      <alignment wrapText="1"/>
    </xf>
    <xf numFmtId="164" fontId="0" fillId="0" borderId="0" xfId="1" applyFont="1" applyBorder="1"/>
    <xf numFmtId="0" fontId="24" fillId="0" borderId="18" xfId="0" applyFont="1" applyBorder="1"/>
    <xf numFmtId="0" fontId="24" fillId="0" borderId="9" xfId="0" applyFont="1" applyBorder="1"/>
    <xf numFmtId="0" fontId="3" fillId="0" borderId="25" xfId="0" applyFont="1" applyBorder="1" applyAlignment="1">
      <alignment horizontal="left" wrapText="1"/>
    </xf>
    <xf numFmtId="0" fontId="3" fillId="0" borderId="25" xfId="0" applyFont="1" applyBorder="1" applyAlignment="1">
      <alignment horizontal="right"/>
    </xf>
    <xf numFmtId="0" fontId="3" fillId="0" borderId="25" xfId="0" applyFont="1" applyBorder="1"/>
    <xf numFmtId="0" fontId="13" fillId="0" borderId="5" xfId="0" applyFont="1" applyBorder="1"/>
    <xf numFmtId="0" fontId="3" fillId="0" borderId="26" xfId="0" applyFont="1" applyBorder="1" applyAlignment="1">
      <alignment wrapText="1"/>
    </xf>
    <xf numFmtId="0" fontId="29" fillId="0" borderId="10" xfId="0" applyFont="1" applyBorder="1" applyAlignment="1">
      <alignment vertical="top" wrapText="1"/>
    </xf>
    <xf numFmtId="0" fontId="3" fillId="0" borderId="5" xfId="0" applyFont="1" applyBorder="1"/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/>
    </xf>
    <xf numFmtId="0" fontId="3" fillId="0" borderId="5" xfId="0" applyFont="1" applyBorder="1" applyAlignment="1">
      <alignment vertical="top"/>
    </xf>
    <xf numFmtId="0" fontId="18" fillId="0" borderId="15" xfId="0" applyFont="1" applyBorder="1" applyAlignment="1">
      <alignment horizontal="center" wrapText="1"/>
    </xf>
    <xf numFmtId="0" fontId="18" fillId="0" borderId="11" xfId="0" applyFont="1" applyBorder="1" applyAlignment="1">
      <alignment wrapText="1"/>
    </xf>
    <xf numFmtId="0" fontId="18" fillId="0" borderId="18" xfId="0" applyFont="1" applyBorder="1" applyAlignment="1">
      <alignment wrapText="1"/>
    </xf>
    <xf numFmtId="0" fontId="17" fillId="0" borderId="12" xfId="0" applyFont="1" applyBorder="1"/>
    <xf numFmtId="0" fontId="17" fillId="0" borderId="9" xfId="0" applyFont="1" applyBorder="1"/>
    <xf numFmtId="0" fontId="17" fillId="0" borderId="18" xfId="0" applyFont="1" applyBorder="1"/>
    <xf numFmtId="0" fontId="17" fillId="0" borderId="5" xfId="0" quotePrefix="1" applyFont="1" applyBorder="1"/>
    <xf numFmtId="0" fontId="30" fillId="0" borderId="5" xfId="0" applyFont="1" applyBorder="1" applyAlignment="1">
      <alignment wrapText="1"/>
    </xf>
    <xf numFmtId="165" fontId="8" fillId="4" borderId="5" xfId="1" applyNumberFormat="1" applyFont="1" applyFill="1" applyBorder="1" applyAlignment="1">
      <alignment horizontal="right"/>
    </xf>
    <xf numFmtId="3" fontId="30" fillId="0" borderId="5" xfId="0" applyNumberFormat="1" applyFont="1" applyBorder="1" applyAlignment="1">
      <alignment horizontal="right"/>
    </xf>
    <xf numFmtId="165" fontId="30" fillId="4" borderId="5" xfId="1" applyNumberFormat="1" applyFont="1" applyFill="1" applyBorder="1"/>
    <xf numFmtId="165" fontId="30" fillId="0" borderId="5" xfId="1" applyNumberFormat="1" applyFont="1" applyBorder="1"/>
    <xf numFmtId="3" fontId="30" fillId="4" borderId="5" xfId="0" applyNumberFormat="1" applyFont="1" applyFill="1" applyBorder="1"/>
    <xf numFmtId="166" fontId="17" fillId="0" borderId="5" xfId="1" applyNumberFormat="1" applyFont="1" applyBorder="1"/>
    <xf numFmtId="0" fontId="30" fillId="0" borderId="5" xfId="0" applyFont="1" applyFill="1" applyBorder="1" applyAlignment="1">
      <alignment wrapText="1"/>
    </xf>
    <xf numFmtId="165" fontId="30" fillId="0" borderId="5" xfId="1" applyNumberFormat="1" applyFont="1" applyBorder="1" applyAlignment="1">
      <alignment horizontal="right"/>
    </xf>
    <xf numFmtId="0" fontId="31" fillId="0" borderId="5" xfId="0" applyFont="1" applyFill="1" applyBorder="1" applyAlignment="1">
      <alignment horizontal="left"/>
    </xf>
    <xf numFmtId="0" fontId="32" fillId="4" borderId="5" xfId="0" applyFont="1" applyFill="1" applyBorder="1" applyAlignment="1">
      <alignment vertical="center"/>
    </xf>
    <xf numFmtId="165" fontId="31" fillId="0" borderId="5" xfId="0" applyNumberFormat="1" applyFont="1" applyFill="1" applyBorder="1"/>
    <xf numFmtId="0" fontId="31" fillId="0" borderId="5" xfId="0" applyFont="1" applyFill="1" applyBorder="1"/>
    <xf numFmtId="166" fontId="18" fillId="0" borderId="5" xfId="1" applyNumberFormat="1" applyFont="1" applyBorder="1"/>
    <xf numFmtId="0" fontId="31" fillId="0" borderId="5" xfId="0" applyFont="1" applyFill="1" applyBorder="1" applyAlignment="1">
      <alignment wrapText="1"/>
    </xf>
    <xf numFmtId="0" fontId="13" fillId="4" borderId="5" xfId="0" applyFont="1" applyFill="1" applyBorder="1"/>
    <xf numFmtId="0" fontId="8" fillId="0" borderId="5" xfId="0" applyFont="1" applyBorder="1" applyAlignment="1">
      <alignment horizontal="center"/>
    </xf>
    <xf numFmtId="3" fontId="10" fillId="2" borderId="5" xfId="2" applyNumberFormat="1" applyFont="1" applyFill="1" applyBorder="1" applyAlignment="1">
      <alignment horizontal="right"/>
    </xf>
    <xf numFmtId="3" fontId="10" fillId="2" borderId="5" xfId="0" applyNumberFormat="1" applyFont="1" applyFill="1" applyBorder="1"/>
    <xf numFmtId="0" fontId="9" fillId="0" borderId="9" xfId="0" applyFont="1" applyBorder="1" applyAlignment="1">
      <alignment wrapText="1"/>
    </xf>
    <xf numFmtId="0" fontId="5" fillId="2" borderId="33" xfId="2" applyFont="1" applyFill="1" applyBorder="1" applyAlignment="1">
      <alignment horizontal="center"/>
    </xf>
    <xf numFmtId="0" fontId="9" fillId="0" borderId="11" xfId="0" applyFont="1" applyBorder="1" applyAlignment="1">
      <alignment wrapText="1"/>
    </xf>
    <xf numFmtId="0" fontId="2" fillId="2" borderId="25" xfId="0" applyFont="1" applyFill="1" applyBorder="1" applyAlignment="1">
      <alignment horizontal="center"/>
    </xf>
    <xf numFmtId="0" fontId="9" fillId="0" borderId="5" xfId="0" applyFont="1" applyBorder="1" applyAlignment="1">
      <alignment wrapText="1"/>
    </xf>
    <xf numFmtId="0" fontId="17" fillId="0" borderId="0" xfId="0" applyFont="1"/>
    <xf numFmtId="4" fontId="17" fillId="0" borderId="0" xfId="0" applyNumberFormat="1" applyFont="1"/>
    <xf numFmtId="3" fontId="8" fillId="0" borderId="13" xfId="0" applyNumberFormat="1" applyFont="1" applyBorder="1"/>
    <xf numFmtId="3" fontId="8" fillId="0" borderId="12" xfId="0" applyNumberFormat="1" applyFont="1" applyBorder="1"/>
    <xf numFmtId="3" fontId="8" fillId="0" borderId="15" xfId="0" applyNumberFormat="1" applyFont="1" applyBorder="1"/>
    <xf numFmtId="3" fontId="10" fillId="2" borderId="37" xfId="2" applyNumberFormat="1" applyFont="1" applyFill="1" applyBorder="1"/>
    <xf numFmtId="3" fontId="8" fillId="4" borderId="5" xfId="2" applyNumberFormat="1" applyFont="1" applyFill="1" applyBorder="1" applyAlignment="1">
      <alignment horizontal="right"/>
    </xf>
    <xf numFmtId="3" fontId="10" fillId="2" borderId="5" xfId="2" applyNumberFormat="1" applyFont="1" applyFill="1" applyBorder="1"/>
    <xf numFmtId="0" fontId="1" fillId="3" borderId="20" xfId="0" quotePrefix="1" applyFont="1" applyFill="1" applyBorder="1" applyAlignment="1">
      <alignment wrapText="1"/>
    </xf>
    <xf numFmtId="0" fontId="1" fillId="3" borderId="20" xfId="0" quotePrefix="1" applyFont="1" applyFill="1" applyBorder="1"/>
    <xf numFmtId="43" fontId="17" fillId="0" borderId="0" xfId="0" applyNumberFormat="1" applyFont="1"/>
    <xf numFmtId="166" fontId="30" fillId="4" borderId="5" xfId="1" applyNumberFormat="1" applyFont="1" applyFill="1" applyBorder="1"/>
    <xf numFmtId="166" fontId="17" fillId="0" borderId="5" xfId="1" applyNumberFormat="1" applyFont="1" applyBorder="1" applyAlignment="1">
      <alignment wrapText="1"/>
    </xf>
    <xf numFmtId="0" fontId="17" fillId="0" borderId="5" xfId="0" quotePrefix="1" applyFont="1" applyBorder="1" applyAlignment="1">
      <alignment wrapText="1"/>
    </xf>
    <xf numFmtId="166" fontId="17" fillId="0" borderId="5" xfId="1" applyNumberFormat="1" applyFont="1" applyFill="1" applyBorder="1"/>
    <xf numFmtId="0" fontId="17" fillId="0" borderId="5" xfId="0" applyFont="1" applyFill="1" applyBorder="1"/>
    <xf numFmtId="166" fontId="30" fillId="0" borderId="5" xfId="1" applyNumberFormat="1" applyFont="1" applyFill="1" applyBorder="1"/>
    <xf numFmtId="164" fontId="13" fillId="0" borderId="5" xfId="1" applyFont="1" applyBorder="1"/>
    <xf numFmtId="43" fontId="0" fillId="0" borderId="0" xfId="0" applyNumberFormat="1"/>
    <xf numFmtId="0" fontId="3" fillId="3" borderId="0" xfId="0" quotePrefix="1" applyFont="1" applyFill="1" applyBorder="1" applyAlignment="1">
      <alignment vertical="top"/>
    </xf>
    <xf numFmtId="0" fontId="20" fillId="0" borderId="0" xfId="0" applyFont="1" applyBorder="1" applyAlignment="1">
      <alignment vertical="top" wrapText="1"/>
    </xf>
    <xf numFmtId="0" fontId="7" fillId="0" borderId="12" xfId="0" applyFont="1" applyBorder="1" applyAlignment="1">
      <alignment vertical="center"/>
    </xf>
    <xf numFmtId="0" fontId="3" fillId="0" borderId="9" xfId="0" applyFont="1" applyFill="1" applyBorder="1"/>
    <xf numFmtId="0" fontId="20" fillId="0" borderId="21" xfId="0" applyFont="1" applyFill="1" applyBorder="1" applyAlignment="1">
      <alignment vertical="top"/>
    </xf>
    <xf numFmtId="0" fontId="3" fillId="0" borderId="18" xfId="0" applyFont="1" applyBorder="1"/>
    <xf numFmtId="0" fontId="3" fillId="0" borderId="21" xfId="0" applyFont="1" applyBorder="1"/>
    <xf numFmtId="0" fontId="20" fillId="0" borderId="18" xfId="0" applyFont="1" applyFill="1" applyBorder="1" applyAlignment="1">
      <alignment vertical="top"/>
    </xf>
    <xf numFmtId="0" fontId="3" fillId="3" borderId="15" xfId="0" quotePrefix="1" applyFont="1" applyFill="1" applyBorder="1" applyAlignment="1">
      <alignment vertical="top" wrapText="1"/>
    </xf>
    <xf numFmtId="0" fontId="13" fillId="0" borderId="0" xfId="0" applyFont="1"/>
    <xf numFmtId="0" fontId="20" fillId="0" borderId="15" xfId="0" applyFont="1" applyBorder="1" applyAlignment="1">
      <alignment vertical="top"/>
    </xf>
    <xf numFmtId="0" fontId="9" fillId="0" borderId="26" xfId="0" applyFont="1" applyBorder="1" applyAlignment="1">
      <alignment horizontal="justify"/>
    </xf>
    <xf numFmtId="0" fontId="9" fillId="0" borderId="25" xfId="0" applyFont="1" applyBorder="1" applyAlignment="1">
      <alignment wrapText="1"/>
    </xf>
    <xf numFmtId="0" fontId="9" fillId="0" borderId="0" xfId="0" applyFont="1"/>
    <xf numFmtId="0" fontId="7" fillId="0" borderId="0" xfId="0" applyFont="1"/>
    <xf numFmtId="0" fontId="20" fillId="0" borderId="15" xfId="0" applyFont="1" applyBorder="1" applyAlignment="1">
      <alignment vertical="top" wrapText="1"/>
    </xf>
    <xf numFmtId="0" fontId="1" fillId="0" borderId="0" xfId="0" applyFont="1"/>
    <xf numFmtId="0" fontId="20" fillId="0" borderId="24" xfId="0" applyFont="1" applyBorder="1"/>
    <xf numFmtId="0" fontId="20" fillId="0" borderId="20" xfId="0" applyFont="1" applyBorder="1"/>
    <xf numFmtId="0" fontId="20" fillId="0" borderId="12" xfId="0" applyFont="1" applyBorder="1" applyAlignment="1">
      <alignment vertical="top"/>
    </xf>
    <xf numFmtId="0" fontId="13" fillId="0" borderId="26" xfId="0" applyFont="1" applyBorder="1" applyAlignment="1">
      <alignment horizontal="justify" vertical="center"/>
    </xf>
    <xf numFmtId="0" fontId="33" fillId="0" borderId="26" xfId="0" applyFont="1" applyBorder="1" applyAlignment="1">
      <alignment horizontal="justify" vertical="center"/>
    </xf>
    <xf numFmtId="0" fontId="9" fillId="0" borderId="26" xfId="0" applyFont="1" applyBorder="1" applyAlignment="1">
      <alignment horizontal="justify" vertical="center"/>
    </xf>
    <xf numFmtId="0" fontId="9" fillId="0" borderId="10" xfId="0" applyFont="1" applyBorder="1"/>
    <xf numFmtId="0" fontId="9" fillId="0" borderId="26" xfId="0" applyFont="1" applyBorder="1" applyAlignment="1">
      <alignment vertical="center"/>
    </xf>
    <xf numFmtId="0" fontId="9" fillId="0" borderId="25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25" xfId="0" applyFont="1" applyBorder="1"/>
    <xf numFmtId="0" fontId="9" fillId="0" borderId="5" xfId="0" applyFont="1" applyBorder="1" applyAlignment="1">
      <alignment horizontal="left"/>
    </xf>
    <xf numFmtId="0" fontId="34" fillId="0" borderId="0" xfId="0" applyFont="1"/>
    <xf numFmtId="0" fontId="9" fillId="0" borderId="12" xfId="0" applyFont="1" applyBorder="1" applyAlignment="1">
      <alignment vertical="top" wrapText="1"/>
    </xf>
    <xf numFmtId="0" fontId="9" fillId="3" borderId="20" xfId="0" quotePrefix="1" applyFont="1" applyFill="1" applyBorder="1" applyAlignment="1">
      <alignment wrapText="1"/>
    </xf>
    <xf numFmtId="0" fontId="9" fillId="3" borderId="12" xfId="0" quotePrefix="1" applyFont="1" applyFill="1" applyBorder="1" applyAlignment="1">
      <alignment vertical="top"/>
    </xf>
    <xf numFmtId="0" fontId="9" fillId="0" borderId="5" xfId="0" applyFont="1" applyBorder="1" applyAlignment="1">
      <alignment vertical="top" wrapText="1"/>
    </xf>
    <xf numFmtId="0" fontId="9" fillId="3" borderId="24" xfId="0" quotePrefix="1" applyFont="1" applyFill="1" applyBorder="1" applyAlignment="1">
      <alignment vertical="top"/>
    </xf>
    <xf numFmtId="0" fontId="9" fillId="0" borderId="26" xfId="0" applyFont="1" applyBorder="1"/>
    <xf numFmtId="0" fontId="9" fillId="0" borderId="5" xfId="0" applyFont="1" applyBorder="1"/>
    <xf numFmtId="0" fontId="3" fillId="3" borderId="26" xfId="0" quotePrefix="1" applyFont="1" applyFill="1" applyBorder="1" applyAlignment="1">
      <alignment vertical="top"/>
    </xf>
    <xf numFmtId="0" fontId="7" fillId="0" borderId="26" xfId="0" applyFont="1" applyBorder="1" applyAlignment="1">
      <alignment vertical="top" wrapText="1"/>
    </xf>
    <xf numFmtId="0" fontId="9" fillId="0" borderId="25" xfId="0" applyFont="1" applyBorder="1" applyAlignment="1">
      <alignment horizontal="justify"/>
    </xf>
    <xf numFmtId="0" fontId="11" fillId="2" borderId="30" xfId="2" applyFont="1" applyFill="1" applyBorder="1" applyAlignment="1">
      <alignment horizontal="center"/>
    </xf>
    <xf numFmtId="0" fontId="11" fillId="2" borderId="31" xfId="2" applyFont="1" applyFill="1" applyBorder="1" applyAlignment="1">
      <alignment horizontal="center"/>
    </xf>
    <xf numFmtId="0" fontId="11" fillId="2" borderId="32" xfId="2" applyFont="1" applyFill="1" applyBorder="1" applyAlignment="1">
      <alignment horizontal="center"/>
    </xf>
    <xf numFmtId="0" fontId="5" fillId="0" borderId="0" xfId="2" applyFont="1" applyBorder="1" applyAlignment="1">
      <alignment horizontal="left"/>
    </xf>
    <xf numFmtId="0" fontId="6" fillId="0" borderId="33" xfId="0" applyFont="1" applyBorder="1" applyAlignment="1">
      <alignment horizontal="center"/>
    </xf>
    <xf numFmtId="0" fontId="2" fillId="0" borderId="29" xfId="2" applyFont="1" applyBorder="1" applyAlignment="1">
      <alignment horizontal="center" vertical="center" wrapText="1"/>
    </xf>
    <xf numFmtId="0" fontId="2" fillId="0" borderId="34" xfId="2" applyFont="1" applyBorder="1" applyAlignment="1">
      <alignment horizontal="center" vertical="center" wrapText="1"/>
    </xf>
    <xf numFmtId="0" fontId="2" fillId="0" borderId="35" xfId="2" applyFont="1" applyBorder="1" applyAlignment="1">
      <alignment horizontal="center" vertical="center" wrapText="1"/>
    </xf>
    <xf numFmtId="0" fontId="2" fillId="0" borderId="36" xfId="2" applyFont="1" applyBorder="1" applyAlignment="1">
      <alignment horizontal="center" vertical="center" wrapText="1"/>
    </xf>
    <xf numFmtId="0" fontId="11" fillId="2" borderId="7" xfId="2" applyFont="1" applyFill="1" applyBorder="1" applyAlignment="1">
      <alignment horizontal="center"/>
    </xf>
  </cellXfs>
  <cellStyles count="3">
    <cellStyle name="Comma" xfId="1" builtinId="3"/>
    <cellStyle name="Normal" xfId="0" builtinId="0"/>
    <cellStyle name="Normal_Shperndarja e burimeve-PL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76"/>
  <sheetViews>
    <sheetView tabSelected="1" topLeftCell="A56" workbookViewId="0">
      <selection sqref="A1:G78"/>
    </sheetView>
  </sheetViews>
  <sheetFormatPr defaultRowHeight="12.75" x14ac:dyDescent="0.2"/>
  <cols>
    <col min="1" max="1" width="3.28515625" customWidth="1"/>
    <col min="2" max="2" width="34" customWidth="1"/>
    <col min="3" max="3" width="13.5703125" customWidth="1"/>
    <col min="4" max="4" width="10.85546875" customWidth="1"/>
    <col min="5" max="5" width="18.85546875" customWidth="1"/>
    <col min="6" max="6" width="19.7109375" customWidth="1"/>
    <col min="7" max="7" width="15.7109375" customWidth="1"/>
  </cols>
  <sheetData>
    <row r="1" spans="1:7" x14ac:dyDescent="0.2">
      <c r="A1" s="154"/>
      <c r="B1" s="155" t="s">
        <v>127</v>
      </c>
      <c r="C1" s="155"/>
      <c r="D1" s="155"/>
      <c r="E1" s="156"/>
      <c r="F1" s="156"/>
      <c r="G1" s="157"/>
    </row>
    <row r="2" spans="1:7" x14ac:dyDescent="0.2">
      <c r="A2" s="158"/>
      <c r="B2" s="153"/>
      <c r="C2" s="153"/>
      <c r="D2" s="153"/>
      <c r="E2" s="153"/>
      <c r="F2" s="153"/>
      <c r="G2" s="159"/>
    </row>
    <row r="3" spans="1:7" x14ac:dyDescent="0.2">
      <c r="A3" s="158"/>
      <c r="B3" s="39"/>
      <c r="C3" s="39" t="s">
        <v>128</v>
      </c>
      <c r="D3" s="39" t="s">
        <v>14</v>
      </c>
      <c r="E3" s="153"/>
      <c r="F3" s="153"/>
      <c r="G3" s="159"/>
    </row>
    <row r="4" spans="1:7" x14ac:dyDescent="0.2">
      <c r="A4" s="158"/>
      <c r="B4" s="39" t="s">
        <v>129</v>
      </c>
      <c r="C4" s="39">
        <v>2168001</v>
      </c>
      <c r="D4" s="39" t="s">
        <v>308</v>
      </c>
      <c r="E4" s="153"/>
      <c r="F4" s="153"/>
      <c r="G4" s="159"/>
    </row>
    <row r="5" spans="1:7" x14ac:dyDescent="0.2">
      <c r="A5" s="160"/>
      <c r="B5" s="161"/>
      <c r="C5" s="161"/>
      <c r="D5" s="161"/>
      <c r="E5" s="161"/>
      <c r="F5" s="161"/>
      <c r="G5" s="162" t="s">
        <v>237</v>
      </c>
    </row>
    <row r="6" spans="1:7" x14ac:dyDescent="0.2">
      <c r="A6" s="153"/>
      <c r="B6" s="153"/>
      <c r="C6" s="153"/>
      <c r="D6" s="153"/>
      <c r="E6" s="153"/>
      <c r="F6" s="153"/>
      <c r="G6" s="138"/>
    </row>
    <row r="7" spans="1:7" ht="13.5" thickBot="1" x14ac:dyDescent="0.25">
      <c r="A7" s="153"/>
      <c r="B7" s="153"/>
      <c r="C7" s="153"/>
      <c r="D7" s="153"/>
      <c r="E7" s="153"/>
      <c r="F7" s="153"/>
      <c r="G7" s="138"/>
    </row>
    <row r="8" spans="1:7" ht="22.5" x14ac:dyDescent="0.2">
      <c r="A8" s="165" t="s">
        <v>1</v>
      </c>
      <c r="B8" s="166" t="s">
        <v>130</v>
      </c>
      <c r="C8" s="166" t="s">
        <v>131</v>
      </c>
      <c r="D8" s="166" t="s">
        <v>132</v>
      </c>
      <c r="E8" s="167" t="s">
        <v>133</v>
      </c>
      <c r="F8" s="197" t="s">
        <v>134</v>
      </c>
      <c r="G8" s="168" t="s">
        <v>135</v>
      </c>
    </row>
    <row r="9" spans="1:7" x14ac:dyDescent="0.2">
      <c r="A9" s="169"/>
      <c r="B9" s="79"/>
      <c r="C9" s="79"/>
      <c r="D9" s="79"/>
      <c r="E9" s="79"/>
      <c r="F9" s="79"/>
      <c r="G9" s="170"/>
    </row>
    <row r="10" spans="1:7" x14ac:dyDescent="0.2">
      <c r="A10" s="169"/>
      <c r="B10" s="79"/>
      <c r="C10" s="79"/>
      <c r="D10" s="79"/>
      <c r="E10" s="79"/>
      <c r="F10" s="79"/>
      <c r="G10" s="170"/>
    </row>
    <row r="11" spans="1:7" x14ac:dyDescent="0.2">
      <c r="A11" s="171" t="s">
        <v>136</v>
      </c>
      <c r="B11" s="39" t="s">
        <v>137</v>
      </c>
      <c r="C11" s="164">
        <f>C12+C13+C14+C15+C16+C17+C18+C19+C20+C21+C22+C23+C24+C25+C26+C27+C28+C29</f>
        <v>45327</v>
      </c>
      <c r="D11" s="164">
        <f t="shared" ref="D11:G11" si="0">D12+D13+D14+D15+D16+D17+D18+D19+D20+D21+D22+D23+D24+D25+D26+D27+D28+D29</f>
        <v>120242</v>
      </c>
      <c r="E11" s="164">
        <f t="shared" si="0"/>
        <v>108460</v>
      </c>
      <c r="F11" s="164">
        <f t="shared" si="0"/>
        <v>111395</v>
      </c>
      <c r="G11" s="164">
        <f t="shared" si="0"/>
        <v>113325</v>
      </c>
    </row>
    <row r="12" spans="1:7" x14ac:dyDescent="0.2">
      <c r="A12" s="169">
        <v>1</v>
      </c>
      <c r="B12" s="79" t="s">
        <v>138</v>
      </c>
      <c r="C12" s="114">
        <v>3679</v>
      </c>
      <c r="D12" s="114">
        <v>24509</v>
      </c>
      <c r="E12" s="114">
        <v>24000</v>
      </c>
      <c r="F12" s="114">
        <v>24300</v>
      </c>
      <c r="G12" s="173">
        <v>25000</v>
      </c>
    </row>
    <row r="13" spans="1:7" x14ac:dyDescent="0.2">
      <c r="A13" s="169">
        <v>2</v>
      </c>
      <c r="B13" s="79" t="s">
        <v>139</v>
      </c>
      <c r="C13" s="114">
        <v>9052</v>
      </c>
      <c r="D13" s="114">
        <v>10471</v>
      </c>
      <c r="E13" s="114">
        <v>10900</v>
      </c>
      <c r="F13" s="114">
        <v>11200</v>
      </c>
      <c r="G13" s="173">
        <v>11500</v>
      </c>
    </row>
    <row r="14" spans="1:7" x14ac:dyDescent="0.2">
      <c r="A14" s="169">
        <v>3</v>
      </c>
      <c r="B14" s="79" t="s">
        <v>140</v>
      </c>
      <c r="C14" s="114">
        <v>858</v>
      </c>
      <c r="D14" s="114">
        <v>733</v>
      </c>
      <c r="E14" s="114">
        <v>860</v>
      </c>
      <c r="F14" s="114">
        <v>890</v>
      </c>
      <c r="G14" s="173">
        <v>920</v>
      </c>
    </row>
    <row r="15" spans="1:7" x14ac:dyDescent="0.2">
      <c r="A15" s="169">
        <v>4</v>
      </c>
      <c r="B15" s="79" t="s">
        <v>141</v>
      </c>
      <c r="C15" s="114">
        <v>21172</v>
      </c>
      <c r="D15" s="114">
        <v>61084</v>
      </c>
      <c r="E15" s="114">
        <v>61000</v>
      </c>
      <c r="F15" s="114">
        <v>61500</v>
      </c>
      <c r="G15" s="173">
        <v>61700</v>
      </c>
    </row>
    <row r="16" spans="1:7" x14ac:dyDescent="0.2">
      <c r="A16" s="169">
        <v>5</v>
      </c>
      <c r="B16" s="79" t="s">
        <v>142</v>
      </c>
      <c r="C16" s="114">
        <v>0</v>
      </c>
      <c r="D16" s="114">
        <v>0</v>
      </c>
      <c r="E16" s="114">
        <v>0</v>
      </c>
      <c r="F16" s="114">
        <v>0</v>
      </c>
      <c r="G16" s="114">
        <v>0</v>
      </c>
    </row>
    <row r="17" spans="1:7" x14ac:dyDescent="0.2">
      <c r="A17" s="169">
        <v>6</v>
      </c>
      <c r="B17" s="79" t="s">
        <v>143</v>
      </c>
      <c r="C17" s="114">
        <v>464</v>
      </c>
      <c r="D17" s="114">
        <v>2500</v>
      </c>
      <c r="E17" s="114">
        <v>500</v>
      </c>
      <c r="F17" s="114">
        <v>800</v>
      </c>
      <c r="G17" s="173">
        <v>1000</v>
      </c>
    </row>
    <row r="18" spans="1:7" x14ac:dyDescent="0.2">
      <c r="A18" s="169">
        <v>7</v>
      </c>
      <c r="B18" s="79" t="s">
        <v>144</v>
      </c>
      <c r="C18" s="114">
        <v>2117</v>
      </c>
      <c r="D18" s="114">
        <v>11500</v>
      </c>
      <c r="E18" s="114">
        <v>3000</v>
      </c>
      <c r="F18" s="114">
        <v>4000</v>
      </c>
      <c r="G18" s="173">
        <v>4500</v>
      </c>
    </row>
    <row r="19" spans="1:7" x14ac:dyDescent="0.2">
      <c r="A19" s="169">
        <v>8</v>
      </c>
      <c r="B19" s="79" t="s">
        <v>145</v>
      </c>
      <c r="C19" s="114">
        <v>0</v>
      </c>
      <c r="D19" s="79">
        <v>0</v>
      </c>
      <c r="E19" s="79">
        <v>0</v>
      </c>
      <c r="F19" s="79">
        <v>0</v>
      </c>
      <c r="G19" s="79">
        <v>0</v>
      </c>
    </row>
    <row r="20" spans="1:7" x14ac:dyDescent="0.2">
      <c r="A20" s="169">
        <v>9</v>
      </c>
      <c r="B20" s="79" t="s">
        <v>146</v>
      </c>
      <c r="C20" s="114">
        <v>0</v>
      </c>
      <c r="D20" s="79">
        <v>0</v>
      </c>
      <c r="E20" s="79">
        <v>0</v>
      </c>
      <c r="F20" s="79">
        <v>0</v>
      </c>
      <c r="G20" s="79">
        <v>0</v>
      </c>
    </row>
    <row r="21" spans="1:7" x14ac:dyDescent="0.2">
      <c r="A21" s="169">
        <v>10</v>
      </c>
      <c r="B21" s="79" t="s">
        <v>147</v>
      </c>
      <c r="C21" s="79">
        <v>0</v>
      </c>
      <c r="D21" s="79">
        <v>950</v>
      </c>
      <c r="E21" s="79">
        <v>500</v>
      </c>
      <c r="F21" s="79">
        <v>500</v>
      </c>
      <c r="G21" s="170">
        <v>500</v>
      </c>
    </row>
    <row r="22" spans="1:7" ht="22.5" x14ac:dyDescent="0.2">
      <c r="A22" s="169">
        <v>11</v>
      </c>
      <c r="B22" s="80" t="s">
        <v>148</v>
      </c>
      <c r="C22" s="114">
        <v>325</v>
      </c>
      <c r="D22" s="114">
        <v>50</v>
      </c>
      <c r="E22" s="114">
        <v>50</v>
      </c>
      <c r="F22" s="114">
        <v>55</v>
      </c>
      <c r="G22" s="173">
        <v>55</v>
      </c>
    </row>
    <row r="23" spans="1:7" x14ac:dyDescent="0.2">
      <c r="A23" s="169">
        <v>12</v>
      </c>
      <c r="B23" s="79" t="s">
        <v>149</v>
      </c>
      <c r="C23" s="114">
        <v>6731</v>
      </c>
      <c r="D23" s="114">
        <v>7500</v>
      </c>
      <c r="E23" s="114">
        <v>7000</v>
      </c>
      <c r="F23" s="114">
        <v>7500</v>
      </c>
      <c r="G23" s="173">
        <v>7500</v>
      </c>
    </row>
    <row r="24" spans="1:7" x14ac:dyDescent="0.2">
      <c r="A24" s="169">
        <v>13</v>
      </c>
      <c r="B24" s="79" t="s">
        <v>150</v>
      </c>
      <c r="C24" s="114">
        <v>325</v>
      </c>
      <c r="D24" s="114">
        <v>0</v>
      </c>
      <c r="E24" s="114">
        <v>0</v>
      </c>
      <c r="F24" s="114">
        <v>0</v>
      </c>
      <c r="G24" s="114">
        <v>0</v>
      </c>
    </row>
    <row r="25" spans="1:7" x14ac:dyDescent="0.2">
      <c r="A25" s="169">
        <v>14</v>
      </c>
      <c r="B25" s="79" t="s">
        <v>151</v>
      </c>
      <c r="C25" s="114">
        <v>604</v>
      </c>
      <c r="D25" s="114">
        <v>945</v>
      </c>
      <c r="E25" s="114">
        <v>650</v>
      </c>
      <c r="F25" s="114">
        <v>650</v>
      </c>
      <c r="G25" s="173">
        <v>650</v>
      </c>
    </row>
    <row r="26" spans="1:7" x14ac:dyDescent="0.2">
      <c r="A26" s="169">
        <v>15</v>
      </c>
      <c r="B26" s="79" t="s">
        <v>152</v>
      </c>
      <c r="C26" s="114">
        <v>0</v>
      </c>
      <c r="D26" s="114">
        <v>0</v>
      </c>
      <c r="E26" s="114">
        <v>0</v>
      </c>
      <c r="F26" s="114">
        <v>0</v>
      </c>
      <c r="G26" s="114">
        <v>0</v>
      </c>
    </row>
    <row r="27" spans="1:7" x14ac:dyDescent="0.2">
      <c r="A27" s="169">
        <v>16</v>
      </c>
      <c r="B27" s="79" t="s">
        <v>153</v>
      </c>
      <c r="C27" s="79">
        <v>0</v>
      </c>
      <c r="D27" s="114">
        <v>0</v>
      </c>
      <c r="E27" s="114">
        <v>0</v>
      </c>
      <c r="F27" s="114">
        <v>0</v>
      </c>
      <c r="G27" s="114">
        <v>0</v>
      </c>
    </row>
    <row r="28" spans="1:7" x14ac:dyDescent="0.2">
      <c r="A28" s="169">
        <v>17</v>
      </c>
      <c r="B28" s="79" t="s">
        <v>154</v>
      </c>
      <c r="C28" s="114">
        <v>0</v>
      </c>
      <c r="D28" s="114">
        <v>0</v>
      </c>
      <c r="E28" s="114">
        <v>0</v>
      </c>
      <c r="F28" s="114">
        <v>0</v>
      </c>
      <c r="G28" s="114">
        <v>0</v>
      </c>
    </row>
    <row r="29" spans="1:7" x14ac:dyDescent="0.2">
      <c r="A29" s="169">
        <v>18</v>
      </c>
      <c r="B29" s="79" t="s">
        <v>155</v>
      </c>
      <c r="C29" s="114">
        <v>0</v>
      </c>
      <c r="D29" s="114">
        <v>0</v>
      </c>
      <c r="E29" s="114">
        <v>0</v>
      </c>
      <c r="F29" s="114">
        <v>0</v>
      </c>
      <c r="G29" s="114">
        <v>0</v>
      </c>
    </row>
    <row r="30" spans="1:7" x14ac:dyDescent="0.2">
      <c r="A30" s="171" t="s">
        <v>156</v>
      </c>
      <c r="B30" s="39" t="s">
        <v>157</v>
      </c>
      <c r="C30" s="164">
        <f>C31+C32+C33+C34+C35+C36+C37+C38+C39+C40+C41+C42+C43+C44+C45</f>
        <v>26603</v>
      </c>
      <c r="D30" s="164">
        <f t="shared" ref="D30:G30" si="1">D31+D32+D33+D34+D35+D36+D37+D38+D39+D40+D41+D42+D43+D44+D45</f>
        <v>104358</v>
      </c>
      <c r="E30" s="164">
        <f t="shared" si="1"/>
        <v>49975</v>
      </c>
      <c r="F30" s="164">
        <f t="shared" si="1"/>
        <v>52540</v>
      </c>
      <c r="G30" s="164">
        <f t="shared" si="1"/>
        <v>56350</v>
      </c>
    </row>
    <row r="31" spans="1:7" x14ac:dyDescent="0.2">
      <c r="A31" s="169">
        <v>1</v>
      </c>
      <c r="B31" s="79" t="s">
        <v>158</v>
      </c>
      <c r="C31" s="114">
        <v>11558</v>
      </c>
      <c r="D31" s="114">
        <v>33831</v>
      </c>
      <c r="E31" s="114">
        <v>25000</v>
      </c>
      <c r="F31" s="114">
        <v>27000</v>
      </c>
      <c r="G31" s="173">
        <v>30000</v>
      </c>
    </row>
    <row r="32" spans="1:7" ht="33.75" x14ac:dyDescent="0.2">
      <c r="A32" s="169">
        <v>2</v>
      </c>
      <c r="B32" s="80" t="s">
        <v>159</v>
      </c>
      <c r="C32" s="114">
        <v>336</v>
      </c>
      <c r="D32" s="114">
        <v>525</v>
      </c>
      <c r="E32" s="114">
        <v>500</v>
      </c>
      <c r="F32" s="114">
        <v>510</v>
      </c>
      <c r="G32" s="173">
        <v>520</v>
      </c>
    </row>
    <row r="33" spans="1:7" x14ac:dyDescent="0.2">
      <c r="A33" s="169">
        <v>3</v>
      </c>
      <c r="B33" s="79" t="s">
        <v>160</v>
      </c>
      <c r="C33" s="114">
        <v>3432</v>
      </c>
      <c r="D33" s="114">
        <v>17112</v>
      </c>
      <c r="E33" s="114">
        <v>15000</v>
      </c>
      <c r="F33" s="114">
        <v>15200</v>
      </c>
      <c r="G33" s="173">
        <v>15500</v>
      </c>
    </row>
    <row r="34" spans="1:7" x14ac:dyDescent="0.2">
      <c r="A34" s="169">
        <v>4</v>
      </c>
      <c r="B34" s="79" t="s">
        <v>161</v>
      </c>
      <c r="C34" s="114">
        <v>5169</v>
      </c>
      <c r="D34" s="114">
        <v>40600</v>
      </c>
      <c r="E34" s="114">
        <v>0</v>
      </c>
      <c r="F34" s="114">
        <v>0</v>
      </c>
      <c r="G34" s="173">
        <v>0</v>
      </c>
    </row>
    <row r="35" spans="1:7" x14ac:dyDescent="0.2">
      <c r="A35" s="169">
        <v>5</v>
      </c>
      <c r="B35" s="79" t="s">
        <v>162</v>
      </c>
      <c r="C35" s="114">
        <v>0</v>
      </c>
      <c r="D35" s="114">
        <v>930</v>
      </c>
      <c r="E35" s="114">
        <v>900</v>
      </c>
      <c r="F35" s="114">
        <v>900</v>
      </c>
      <c r="G35" s="173">
        <v>900</v>
      </c>
    </row>
    <row r="36" spans="1:7" x14ac:dyDescent="0.2">
      <c r="A36" s="169">
        <v>6</v>
      </c>
      <c r="B36" s="79" t="s">
        <v>163</v>
      </c>
      <c r="C36" s="114">
        <v>557</v>
      </c>
      <c r="D36" s="114">
        <v>945</v>
      </c>
      <c r="E36" s="114">
        <v>600</v>
      </c>
      <c r="F36" s="114">
        <v>700</v>
      </c>
      <c r="G36" s="173">
        <v>900</v>
      </c>
    </row>
    <row r="37" spans="1:7" x14ac:dyDescent="0.2">
      <c r="A37" s="169">
        <v>7</v>
      </c>
      <c r="B37" s="79" t="s">
        <v>164</v>
      </c>
      <c r="C37" s="114">
        <v>0</v>
      </c>
      <c r="D37" s="114">
        <v>0</v>
      </c>
      <c r="E37" s="114">
        <v>0</v>
      </c>
      <c r="F37" s="114">
        <v>0</v>
      </c>
      <c r="G37" s="114">
        <v>0</v>
      </c>
    </row>
    <row r="38" spans="1:7" x14ac:dyDescent="0.2">
      <c r="A38" s="169">
        <v>8</v>
      </c>
      <c r="B38" s="79" t="s">
        <v>165</v>
      </c>
      <c r="C38" s="114">
        <v>733</v>
      </c>
      <c r="D38" s="114">
        <v>996</v>
      </c>
      <c r="E38" s="114">
        <v>750</v>
      </c>
      <c r="F38" s="114">
        <v>800</v>
      </c>
      <c r="G38" s="173">
        <v>900</v>
      </c>
    </row>
    <row r="39" spans="1:7" x14ac:dyDescent="0.2">
      <c r="A39" s="169">
        <v>9</v>
      </c>
      <c r="B39" s="79" t="s">
        <v>166</v>
      </c>
      <c r="C39" s="114">
        <v>2207</v>
      </c>
      <c r="D39" s="114">
        <v>2500</v>
      </c>
      <c r="E39" s="114">
        <v>2500</v>
      </c>
      <c r="F39" s="114">
        <v>2600</v>
      </c>
      <c r="G39" s="173">
        <v>2700</v>
      </c>
    </row>
    <row r="40" spans="1:7" x14ac:dyDescent="0.2">
      <c r="A40" s="169">
        <v>10</v>
      </c>
      <c r="B40" s="79" t="s">
        <v>167</v>
      </c>
      <c r="C40" s="114">
        <v>683</v>
      </c>
      <c r="D40" s="114">
        <v>2994</v>
      </c>
      <c r="E40" s="114">
        <v>900</v>
      </c>
      <c r="F40" s="114">
        <v>1000</v>
      </c>
      <c r="G40" s="173">
        <v>1100</v>
      </c>
    </row>
    <row r="41" spans="1:7" x14ac:dyDescent="0.2">
      <c r="A41" s="169">
        <v>11</v>
      </c>
      <c r="B41" s="79" t="s">
        <v>168</v>
      </c>
      <c r="C41" s="79">
        <v>0</v>
      </c>
      <c r="D41" s="79">
        <v>0</v>
      </c>
      <c r="E41" s="79">
        <v>0</v>
      </c>
      <c r="F41" s="79">
        <v>0</v>
      </c>
      <c r="G41" s="79">
        <v>0</v>
      </c>
    </row>
    <row r="42" spans="1:7" x14ac:dyDescent="0.2">
      <c r="A42" s="169">
        <v>12</v>
      </c>
      <c r="B42" s="79" t="s">
        <v>169</v>
      </c>
      <c r="C42" s="79"/>
      <c r="D42" s="79">
        <v>0</v>
      </c>
      <c r="E42" s="79">
        <v>0</v>
      </c>
      <c r="F42" s="79">
        <v>0</v>
      </c>
      <c r="G42" s="79">
        <v>0</v>
      </c>
    </row>
    <row r="43" spans="1:7" x14ac:dyDescent="0.2">
      <c r="A43" s="169">
        <v>13</v>
      </c>
      <c r="B43" s="79" t="s">
        <v>248</v>
      </c>
      <c r="C43" s="79">
        <v>1793</v>
      </c>
      <c r="D43" s="79">
        <v>3600</v>
      </c>
      <c r="E43" s="79">
        <v>3600</v>
      </c>
      <c r="F43" s="79">
        <v>3600</v>
      </c>
      <c r="G43" s="170">
        <v>3600</v>
      </c>
    </row>
    <row r="44" spans="1:7" x14ac:dyDescent="0.2">
      <c r="A44" s="169">
        <v>14</v>
      </c>
      <c r="B44" s="79" t="s">
        <v>249</v>
      </c>
      <c r="C44" s="79">
        <v>0</v>
      </c>
      <c r="D44" s="79">
        <v>150</v>
      </c>
      <c r="E44" s="79">
        <v>50</v>
      </c>
      <c r="F44" s="79">
        <v>50</v>
      </c>
      <c r="G44" s="170">
        <v>50</v>
      </c>
    </row>
    <row r="45" spans="1:7" x14ac:dyDescent="0.2">
      <c r="A45" s="169">
        <v>15</v>
      </c>
      <c r="B45" s="79" t="s">
        <v>250</v>
      </c>
      <c r="C45" s="79">
        <v>135</v>
      </c>
      <c r="D45" s="79">
        <v>175</v>
      </c>
      <c r="E45" s="79">
        <v>175</v>
      </c>
      <c r="F45" s="79">
        <v>180</v>
      </c>
      <c r="G45" s="170">
        <v>180</v>
      </c>
    </row>
    <row r="46" spans="1:7" x14ac:dyDescent="0.2">
      <c r="A46" s="171" t="s">
        <v>170</v>
      </c>
      <c r="B46" s="39" t="s">
        <v>171</v>
      </c>
      <c r="C46" s="164">
        <f>C47</f>
        <v>11177</v>
      </c>
      <c r="D46" s="164">
        <f t="shared" ref="D46:G46" si="2">D47</f>
        <v>14900</v>
      </c>
      <c r="E46" s="164">
        <f t="shared" si="2"/>
        <v>12000</v>
      </c>
      <c r="F46" s="164">
        <f t="shared" si="2"/>
        <v>12500</v>
      </c>
      <c r="G46" s="164">
        <f t="shared" si="2"/>
        <v>13000</v>
      </c>
    </row>
    <row r="47" spans="1:7" ht="22.5" x14ac:dyDescent="0.2">
      <c r="A47" s="169">
        <v>1</v>
      </c>
      <c r="B47" s="80" t="s">
        <v>172</v>
      </c>
      <c r="C47" s="114">
        <v>11177</v>
      </c>
      <c r="D47" s="114">
        <v>14900</v>
      </c>
      <c r="E47" s="114">
        <v>12000</v>
      </c>
      <c r="F47" s="114">
        <v>12500</v>
      </c>
      <c r="G47" s="173">
        <v>13000</v>
      </c>
    </row>
    <row r="48" spans="1:7" x14ac:dyDescent="0.2">
      <c r="A48" s="171" t="s">
        <v>173</v>
      </c>
      <c r="B48" s="39" t="s">
        <v>174</v>
      </c>
      <c r="C48" s="164">
        <v>0</v>
      </c>
      <c r="D48" s="164">
        <v>0</v>
      </c>
      <c r="E48" s="164">
        <v>0</v>
      </c>
      <c r="F48" s="164">
        <v>0</v>
      </c>
      <c r="G48" s="172">
        <v>0</v>
      </c>
    </row>
    <row r="49" spans="1:7" x14ac:dyDescent="0.2">
      <c r="A49" s="171" t="s">
        <v>175</v>
      </c>
      <c r="B49" s="39" t="s">
        <v>176</v>
      </c>
      <c r="C49" s="164">
        <f>C50+C51+C52+C53+C54+C55+C56+C57+C58+C59+C60+C61+C62+C63+C64</f>
        <v>283144</v>
      </c>
      <c r="D49" s="164">
        <f t="shared" ref="D49:G49" si="3">D50+D51+D52+D53+D54+D55+D56+D57+D58+D59+D60+D61+D62+D63+D64</f>
        <v>481090</v>
      </c>
      <c r="E49" s="164">
        <f t="shared" si="3"/>
        <v>333474</v>
      </c>
      <c r="F49" s="164">
        <f t="shared" si="3"/>
        <v>348215</v>
      </c>
      <c r="G49" s="164">
        <f t="shared" si="3"/>
        <v>377850</v>
      </c>
    </row>
    <row r="50" spans="1:7" x14ac:dyDescent="0.2">
      <c r="A50" s="169">
        <v>1</v>
      </c>
      <c r="B50" s="79" t="s">
        <v>177</v>
      </c>
      <c r="C50" s="114">
        <v>204938</v>
      </c>
      <c r="D50" s="114">
        <v>267622</v>
      </c>
      <c r="E50" s="114">
        <v>272974</v>
      </c>
      <c r="F50" s="114">
        <v>287715</v>
      </c>
      <c r="G50" s="114">
        <v>317350</v>
      </c>
    </row>
    <row r="51" spans="1:7" ht="22.5" x14ac:dyDescent="0.2">
      <c r="A51" s="169">
        <v>2</v>
      </c>
      <c r="B51" s="80" t="s">
        <v>178</v>
      </c>
      <c r="C51" s="114">
        <v>0</v>
      </c>
      <c r="D51" s="114">
        <v>0</v>
      </c>
      <c r="E51" s="114">
        <v>0</v>
      </c>
      <c r="F51" s="114">
        <v>0</v>
      </c>
      <c r="G51" s="114">
        <v>0</v>
      </c>
    </row>
    <row r="52" spans="1:7" x14ac:dyDescent="0.2">
      <c r="A52" s="169">
        <v>3</v>
      </c>
      <c r="B52" s="79" t="s">
        <v>179</v>
      </c>
      <c r="C52" s="114">
        <v>0</v>
      </c>
      <c r="D52" s="114">
        <v>0</v>
      </c>
      <c r="E52" s="114">
        <v>0</v>
      </c>
      <c r="F52" s="114">
        <v>0</v>
      </c>
      <c r="G52" s="114">
        <v>0</v>
      </c>
    </row>
    <row r="53" spans="1:7" x14ac:dyDescent="0.2">
      <c r="A53" s="169">
        <v>4</v>
      </c>
      <c r="B53" s="79" t="s">
        <v>180</v>
      </c>
      <c r="C53" s="114">
        <v>0</v>
      </c>
      <c r="D53" s="114">
        <v>0</v>
      </c>
      <c r="E53" s="114">
        <v>0</v>
      </c>
      <c r="F53" s="114">
        <v>0</v>
      </c>
      <c r="G53" s="114">
        <v>0</v>
      </c>
    </row>
    <row r="54" spans="1:7" x14ac:dyDescent="0.2">
      <c r="A54" s="169">
        <v>5</v>
      </c>
      <c r="B54" s="79" t="s">
        <v>181</v>
      </c>
      <c r="C54" s="79">
        <v>0</v>
      </c>
      <c r="D54" s="114">
        <v>500</v>
      </c>
      <c r="E54" s="114">
        <v>500</v>
      </c>
      <c r="F54" s="114">
        <v>500</v>
      </c>
      <c r="G54" s="173">
        <v>500</v>
      </c>
    </row>
    <row r="55" spans="1:7" x14ac:dyDescent="0.2">
      <c r="A55" s="169">
        <v>6</v>
      </c>
      <c r="B55" s="79" t="s">
        <v>182</v>
      </c>
      <c r="C55" s="79">
        <v>0</v>
      </c>
      <c r="D55" s="79">
        <v>0</v>
      </c>
      <c r="E55" s="79">
        <v>0</v>
      </c>
      <c r="F55" s="79">
        <v>0</v>
      </c>
      <c r="G55" s="79">
        <v>0</v>
      </c>
    </row>
    <row r="56" spans="1:7" x14ac:dyDescent="0.2">
      <c r="A56" s="169">
        <v>7</v>
      </c>
      <c r="B56" s="79" t="s">
        <v>183</v>
      </c>
      <c r="C56" s="79">
        <v>0</v>
      </c>
      <c r="D56" s="79">
        <v>0</v>
      </c>
      <c r="E56" s="79">
        <v>0</v>
      </c>
      <c r="F56" s="79">
        <v>0</v>
      </c>
      <c r="G56" s="79">
        <v>0</v>
      </c>
    </row>
    <row r="57" spans="1:7" x14ac:dyDescent="0.2">
      <c r="A57" s="169">
        <v>8</v>
      </c>
      <c r="B57" s="79" t="s">
        <v>184</v>
      </c>
      <c r="C57" s="79">
        <v>0</v>
      </c>
      <c r="D57" s="79">
        <v>0</v>
      </c>
      <c r="E57" s="79">
        <v>0</v>
      </c>
      <c r="F57" s="79">
        <v>0</v>
      </c>
      <c r="G57" s="79">
        <v>0</v>
      </c>
    </row>
    <row r="58" spans="1:7" x14ac:dyDescent="0.2">
      <c r="A58" s="169">
        <v>9</v>
      </c>
      <c r="B58" s="79" t="s">
        <v>185</v>
      </c>
      <c r="C58" s="79">
        <v>0</v>
      </c>
      <c r="D58" s="79">
        <v>0</v>
      </c>
      <c r="E58" s="79">
        <v>0</v>
      </c>
      <c r="F58" s="79">
        <v>0</v>
      </c>
      <c r="G58" s="79">
        <v>0</v>
      </c>
    </row>
    <row r="59" spans="1:7" x14ac:dyDescent="0.2">
      <c r="A59" s="169">
        <v>10</v>
      </c>
      <c r="B59" s="79" t="s">
        <v>186</v>
      </c>
      <c r="C59" s="79">
        <v>0</v>
      </c>
      <c r="D59" s="79">
        <v>0</v>
      </c>
      <c r="E59" s="79">
        <v>0</v>
      </c>
      <c r="F59" s="79">
        <v>0</v>
      </c>
      <c r="G59" s="79">
        <v>0</v>
      </c>
    </row>
    <row r="60" spans="1:7" ht="22.5" x14ac:dyDescent="0.2">
      <c r="A60" s="169">
        <v>11</v>
      </c>
      <c r="B60" s="80" t="s">
        <v>187</v>
      </c>
      <c r="C60" s="114">
        <v>5590</v>
      </c>
      <c r="D60" s="114">
        <v>60000</v>
      </c>
      <c r="E60" s="114">
        <v>60000</v>
      </c>
      <c r="F60" s="114">
        <v>60000</v>
      </c>
      <c r="G60" s="173">
        <v>60000</v>
      </c>
    </row>
    <row r="61" spans="1:7" x14ac:dyDescent="0.2">
      <c r="A61" s="169">
        <v>12</v>
      </c>
      <c r="B61" s="79" t="s">
        <v>188</v>
      </c>
      <c r="C61" s="79">
        <v>0</v>
      </c>
      <c r="D61" s="79">
        <v>0</v>
      </c>
      <c r="E61" s="79">
        <v>0</v>
      </c>
      <c r="F61" s="79">
        <v>0</v>
      </c>
      <c r="G61" s="79">
        <v>0</v>
      </c>
    </row>
    <row r="62" spans="1:7" x14ac:dyDescent="0.2">
      <c r="A62" s="169">
        <v>13</v>
      </c>
      <c r="B62" s="79" t="s">
        <v>189</v>
      </c>
      <c r="C62" s="79">
        <v>0</v>
      </c>
      <c r="D62" s="79">
        <v>0</v>
      </c>
      <c r="E62" s="79">
        <v>0</v>
      </c>
      <c r="F62" s="79">
        <v>0</v>
      </c>
      <c r="G62" s="79">
        <v>0</v>
      </c>
    </row>
    <row r="63" spans="1:7" x14ac:dyDescent="0.2">
      <c r="A63" s="169">
        <v>14</v>
      </c>
      <c r="B63" s="79" t="s">
        <v>190</v>
      </c>
      <c r="C63" s="79">
        <v>72616</v>
      </c>
      <c r="D63" s="79">
        <v>152968</v>
      </c>
      <c r="E63" s="79">
        <v>0</v>
      </c>
      <c r="F63" s="79">
        <v>0</v>
      </c>
      <c r="G63" s="79">
        <v>0</v>
      </c>
    </row>
    <row r="64" spans="1:7" x14ac:dyDescent="0.2">
      <c r="A64" s="169">
        <v>15</v>
      </c>
      <c r="B64" s="79" t="s">
        <v>191</v>
      </c>
      <c r="C64" s="79">
        <v>0</v>
      </c>
      <c r="D64" s="79">
        <v>0</v>
      </c>
      <c r="E64" s="79">
        <v>0</v>
      </c>
      <c r="F64" s="79">
        <v>0</v>
      </c>
      <c r="G64" s="79">
        <v>0</v>
      </c>
    </row>
    <row r="65" spans="1:7" x14ac:dyDescent="0.2">
      <c r="A65" s="171" t="s">
        <v>192</v>
      </c>
      <c r="B65" s="39" t="s">
        <v>193</v>
      </c>
      <c r="C65" s="164">
        <f>C49+C46+C30+C11</f>
        <v>366251</v>
      </c>
      <c r="D65" s="164">
        <f t="shared" ref="D65:G65" si="4">D49+D46+D30+D11</f>
        <v>720590</v>
      </c>
      <c r="E65" s="164">
        <f t="shared" si="4"/>
        <v>503909</v>
      </c>
      <c r="F65" s="164">
        <f t="shared" si="4"/>
        <v>524650</v>
      </c>
      <c r="G65" s="164">
        <f t="shared" si="4"/>
        <v>560525</v>
      </c>
    </row>
    <row r="66" spans="1:7" x14ac:dyDescent="0.2">
      <c r="A66" s="171" t="s">
        <v>194</v>
      </c>
      <c r="B66" s="39" t="s">
        <v>195</v>
      </c>
      <c r="C66" s="164">
        <f>C67+C68+C69</f>
        <v>613476</v>
      </c>
      <c r="D66" s="164">
        <f>D67+D68+D69</f>
        <v>734996</v>
      </c>
      <c r="E66" s="164">
        <f t="shared" ref="E66:G66" si="5">E67+E68+E69</f>
        <v>473579</v>
      </c>
      <c r="F66" s="164">
        <f t="shared" si="5"/>
        <v>420654</v>
      </c>
      <c r="G66" s="164">
        <f t="shared" si="5"/>
        <v>420654</v>
      </c>
    </row>
    <row r="67" spans="1:7" x14ac:dyDescent="0.2">
      <c r="A67" s="169">
        <v>1</v>
      </c>
      <c r="B67" s="79" t="s">
        <v>7</v>
      </c>
      <c r="C67" s="114">
        <v>295717</v>
      </c>
      <c r="D67" s="114">
        <v>309046</v>
      </c>
      <c r="E67" s="114">
        <v>309046</v>
      </c>
      <c r="F67" s="114">
        <v>309046</v>
      </c>
      <c r="G67" s="114">
        <v>309046</v>
      </c>
    </row>
    <row r="68" spans="1:7" x14ac:dyDescent="0.2">
      <c r="A68" s="169">
        <v>2</v>
      </c>
      <c r="B68" s="79" t="s">
        <v>8</v>
      </c>
      <c r="C68" s="114">
        <v>108783</v>
      </c>
      <c r="D68" s="114">
        <v>314342</v>
      </c>
      <c r="E68" s="114">
        <v>52925</v>
      </c>
      <c r="F68" s="114">
        <v>0</v>
      </c>
      <c r="G68" s="114">
        <v>0</v>
      </c>
    </row>
    <row r="69" spans="1:7" x14ac:dyDescent="0.2">
      <c r="A69" s="169">
        <v>3</v>
      </c>
      <c r="B69" s="79" t="s">
        <v>196</v>
      </c>
      <c r="C69" s="114">
        <v>208976</v>
      </c>
      <c r="D69" s="114">
        <v>111608</v>
      </c>
      <c r="E69" s="114">
        <v>111608</v>
      </c>
      <c r="F69" s="114">
        <v>111608</v>
      </c>
      <c r="G69" s="114">
        <v>111608</v>
      </c>
    </row>
    <row r="70" spans="1:7" ht="13.5" thickBot="1" x14ac:dyDescent="0.25">
      <c r="A70" s="174" t="s">
        <v>197</v>
      </c>
      <c r="B70" s="175" t="s">
        <v>198</v>
      </c>
      <c r="C70" s="176">
        <f>C65+C66</f>
        <v>979727</v>
      </c>
      <c r="D70" s="176">
        <f>D65+D66</f>
        <v>1455586</v>
      </c>
      <c r="E70" s="176">
        <f t="shared" ref="E70:G70" si="6">E65+E66</f>
        <v>977488</v>
      </c>
      <c r="F70" s="176">
        <f t="shared" si="6"/>
        <v>945304</v>
      </c>
      <c r="G70" s="176">
        <f t="shared" si="6"/>
        <v>981179</v>
      </c>
    </row>
    <row r="71" spans="1:7" x14ac:dyDescent="0.2">
      <c r="A71" s="153"/>
      <c r="B71" s="153"/>
      <c r="C71" s="153"/>
      <c r="D71" s="163"/>
      <c r="E71" s="152"/>
      <c r="F71" s="152"/>
      <c r="G71" s="153"/>
    </row>
    <row r="72" spans="1:7" x14ac:dyDescent="0.2">
      <c r="A72" s="153"/>
      <c r="B72" s="153"/>
      <c r="C72" s="153"/>
      <c r="D72" s="34" t="s">
        <v>23</v>
      </c>
      <c r="E72" s="34" t="s">
        <v>199</v>
      </c>
      <c r="F72" s="75" t="s">
        <v>200</v>
      </c>
      <c r="G72" s="153"/>
    </row>
    <row r="73" spans="1:7" x14ac:dyDescent="0.2">
      <c r="A73" s="153"/>
      <c r="B73" s="153"/>
      <c r="C73" s="153"/>
      <c r="D73" s="177"/>
      <c r="E73" s="177" t="s">
        <v>201</v>
      </c>
      <c r="F73" s="163"/>
      <c r="G73" s="153"/>
    </row>
    <row r="74" spans="1:7" x14ac:dyDescent="0.2">
      <c r="D74" s="163" t="s">
        <v>26</v>
      </c>
      <c r="E74" s="152" t="s">
        <v>314</v>
      </c>
      <c r="F74" s="152" t="s">
        <v>313</v>
      </c>
      <c r="G74" s="153"/>
    </row>
    <row r="75" spans="1:7" x14ac:dyDescent="0.2">
      <c r="D75" s="39" t="s">
        <v>27</v>
      </c>
      <c r="E75" s="79"/>
      <c r="F75" s="79"/>
      <c r="G75" s="153"/>
    </row>
    <row r="76" spans="1:7" x14ac:dyDescent="0.2">
      <c r="D76" s="39" t="s">
        <v>202</v>
      </c>
      <c r="E76" s="79"/>
      <c r="F76" s="79"/>
      <c r="G76" s="153"/>
    </row>
  </sheetData>
  <pageMargins left="0.25" right="0.25" top="0.33" bottom="0.34" header="0.19" footer="0.26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31"/>
  <sheetViews>
    <sheetView workbookViewId="0">
      <selection sqref="A1:V26"/>
    </sheetView>
  </sheetViews>
  <sheetFormatPr defaultRowHeight="12.75" x14ac:dyDescent="0.2"/>
  <cols>
    <col min="1" max="1" width="3.140625" customWidth="1"/>
    <col min="2" max="2" width="16.28515625" customWidth="1"/>
    <col min="3" max="3" width="9.85546875" customWidth="1"/>
    <col min="4" max="4" width="7.85546875" customWidth="1"/>
    <col min="5" max="6" width="8.42578125" customWidth="1"/>
    <col min="7" max="7" width="9.5703125" customWidth="1"/>
    <col min="8" max="8" width="8.5703125" customWidth="1"/>
    <col min="9" max="9" width="9.28515625" customWidth="1"/>
    <col min="10" max="10" width="7.7109375" customWidth="1"/>
    <col min="11" max="11" width="8.28515625" customWidth="1"/>
    <col min="12" max="12" width="7.85546875" customWidth="1"/>
    <col min="13" max="13" width="8" customWidth="1"/>
    <col min="14" max="14" width="8.42578125" customWidth="1"/>
    <col min="15" max="15" width="7" customWidth="1"/>
    <col min="16" max="16" width="7.5703125" customWidth="1"/>
    <col min="17" max="17" width="6.28515625" customWidth="1"/>
    <col min="18" max="18" width="8" customWidth="1"/>
    <col min="19" max="19" width="7.85546875" customWidth="1"/>
    <col min="20" max="20" width="8.28515625" customWidth="1"/>
    <col min="21" max="21" width="7.28515625" customWidth="1"/>
    <col min="22" max="22" width="8" customWidth="1"/>
  </cols>
  <sheetData>
    <row r="1" spans="1:24" ht="15.75" x14ac:dyDescent="0.25">
      <c r="A1" s="2"/>
      <c r="B1" s="322" t="s">
        <v>29</v>
      </c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322"/>
      <c r="N1" s="322"/>
    </row>
    <row r="2" spans="1:24" ht="15.75" x14ac:dyDescent="0.25">
      <c r="A2" s="2"/>
      <c r="B2" s="27" t="s">
        <v>316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24" ht="14.25" thickBot="1" x14ac:dyDescent="0.3">
      <c r="A3" s="2"/>
      <c r="B3" s="3"/>
      <c r="C3" s="3"/>
      <c r="D3" s="3"/>
      <c r="E3" s="3"/>
      <c r="F3" s="3"/>
      <c r="G3" s="3"/>
      <c r="H3" s="3"/>
      <c r="I3" s="4"/>
      <c r="J3" s="4"/>
      <c r="K3" s="4"/>
      <c r="L3" s="4"/>
      <c r="M3" s="1"/>
      <c r="N3" s="1"/>
      <c r="S3" s="323" t="s">
        <v>0</v>
      </c>
      <c r="T3" s="323"/>
      <c r="U3" s="323"/>
      <c r="V3" s="323"/>
    </row>
    <row r="4" spans="1:24" ht="13.5" thickBot="1" x14ac:dyDescent="0.25">
      <c r="A4" s="324" t="s">
        <v>1</v>
      </c>
      <c r="B4" s="326" t="s">
        <v>2</v>
      </c>
      <c r="C4" s="328">
        <v>2016</v>
      </c>
      <c r="D4" s="319"/>
      <c r="E4" s="320"/>
      <c r="F4" s="321"/>
      <c r="G4" s="319" t="s">
        <v>10</v>
      </c>
      <c r="H4" s="319"/>
      <c r="I4" s="320"/>
      <c r="J4" s="321"/>
      <c r="K4" s="319" t="s">
        <v>11</v>
      </c>
      <c r="L4" s="319"/>
      <c r="M4" s="320"/>
      <c r="N4" s="321"/>
      <c r="O4" s="319" t="s">
        <v>12</v>
      </c>
      <c r="P4" s="319"/>
      <c r="Q4" s="320"/>
      <c r="R4" s="321"/>
      <c r="S4" s="319" t="s">
        <v>13</v>
      </c>
      <c r="T4" s="319"/>
      <c r="U4" s="320"/>
      <c r="V4" s="321"/>
    </row>
    <row r="5" spans="1:24" ht="49.5" thickBot="1" x14ac:dyDescent="0.25">
      <c r="A5" s="325"/>
      <c r="B5" s="327"/>
      <c r="C5" s="178" t="s">
        <v>238</v>
      </c>
      <c r="D5" s="178" t="s">
        <v>239</v>
      </c>
      <c r="E5" s="178" t="s">
        <v>240</v>
      </c>
      <c r="F5" s="179" t="s">
        <v>3</v>
      </c>
      <c r="G5" s="178" t="s">
        <v>238</v>
      </c>
      <c r="H5" s="178" t="s">
        <v>239</v>
      </c>
      <c r="I5" s="178" t="s">
        <v>240</v>
      </c>
      <c r="J5" s="179" t="s">
        <v>3</v>
      </c>
      <c r="K5" s="178" t="s">
        <v>238</v>
      </c>
      <c r="L5" s="178" t="s">
        <v>239</v>
      </c>
      <c r="M5" s="178" t="s">
        <v>240</v>
      </c>
      <c r="N5" s="179" t="s">
        <v>3</v>
      </c>
      <c r="O5" s="178" t="s">
        <v>238</v>
      </c>
      <c r="P5" s="178" t="s">
        <v>239</v>
      </c>
      <c r="Q5" s="178" t="s">
        <v>240</v>
      </c>
      <c r="R5" s="179" t="s">
        <v>3</v>
      </c>
      <c r="S5" s="178" t="s">
        <v>238</v>
      </c>
      <c r="T5" s="178" t="s">
        <v>239</v>
      </c>
      <c r="U5" s="178" t="s">
        <v>240</v>
      </c>
      <c r="V5" s="179" t="s">
        <v>3</v>
      </c>
    </row>
    <row r="6" spans="1:24" ht="24.75" thickBot="1" x14ac:dyDescent="0.25">
      <c r="A6" s="252">
        <v>1</v>
      </c>
      <c r="B6" s="22" t="s">
        <v>119</v>
      </c>
      <c r="C6" s="5">
        <v>59842</v>
      </c>
      <c r="D6" s="6">
        <v>39229</v>
      </c>
      <c r="E6" s="6">
        <v>25466</v>
      </c>
      <c r="F6" s="7">
        <f>SUM(C6:E6)</f>
        <v>124537</v>
      </c>
      <c r="G6" s="13">
        <v>96860</v>
      </c>
      <c r="H6" s="6">
        <v>55408</v>
      </c>
      <c r="I6" s="262">
        <v>59762</v>
      </c>
      <c r="J6" s="254">
        <f>SUM(G6:I6)</f>
        <v>212030</v>
      </c>
      <c r="K6" s="9">
        <v>94360</v>
      </c>
      <c r="L6" s="9">
        <v>55408</v>
      </c>
      <c r="M6" s="10">
        <v>45800</v>
      </c>
      <c r="N6" s="254">
        <f>SUM(K6:M6)</f>
        <v>195568</v>
      </c>
      <c r="O6" s="9">
        <v>94360</v>
      </c>
      <c r="P6" s="9">
        <v>55408</v>
      </c>
      <c r="Q6" s="10">
        <v>53100</v>
      </c>
      <c r="R6" s="253">
        <f>SUM(O6:Q6)</f>
        <v>202868</v>
      </c>
      <c r="S6" s="9">
        <v>94360</v>
      </c>
      <c r="T6" s="9">
        <v>55408</v>
      </c>
      <c r="U6" s="10">
        <v>63100</v>
      </c>
      <c r="V6" s="254">
        <f>SUM(S6:U6)</f>
        <v>212868</v>
      </c>
      <c r="W6" s="260"/>
      <c r="X6" s="260"/>
    </row>
    <row r="7" spans="1:24" ht="24.75" thickBot="1" x14ac:dyDescent="0.25">
      <c r="A7" s="252">
        <v>2</v>
      </c>
      <c r="B7" s="21" t="s">
        <v>114</v>
      </c>
      <c r="C7" s="8">
        <v>40225</v>
      </c>
      <c r="D7" s="9">
        <v>7273</v>
      </c>
      <c r="E7" s="9">
        <v>646</v>
      </c>
      <c r="F7" s="7">
        <f t="shared" ref="F7:F19" si="0">SUM(C7:E7)</f>
        <v>48144</v>
      </c>
      <c r="G7" s="92">
        <v>52930</v>
      </c>
      <c r="H7" s="9">
        <v>10500</v>
      </c>
      <c r="I7" s="263">
        <v>0</v>
      </c>
      <c r="J7" s="254">
        <f t="shared" ref="J7:J19" si="1">SUM(G7:I7)</f>
        <v>63430</v>
      </c>
      <c r="K7" s="266">
        <v>52930</v>
      </c>
      <c r="L7" s="9">
        <v>10500</v>
      </c>
      <c r="M7" s="10">
        <v>0</v>
      </c>
      <c r="N7" s="254">
        <f t="shared" ref="N7:N20" si="2">SUM(K7:M7)</f>
        <v>63430</v>
      </c>
      <c r="O7" s="266">
        <v>52930</v>
      </c>
      <c r="P7" s="9">
        <v>10500</v>
      </c>
      <c r="Q7" s="10">
        <v>0</v>
      </c>
      <c r="R7" s="253">
        <f t="shared" ref="R7:R20" si="3">SUM(O7:Q7)</f>
        <v>63430</v>
      </c>
      <c r="S7" s="266">
        <v>52930</v>
      </c>
      <c r="T7" s="9">
        <v>10500</v>
      </c>
      <c r="U7" s="10">
        <v>0</v>
      </c>
      <c r="V7" s="254">
        <f t="shared" ref="V7:V20" si="4">SUM(S7:U7)</f>
        <v>63430</v>
      </c>
      <c r="W7" s="260"/>
      <c r="X7" s="260"/>
    </row>
    <row r="8" spans="1:24" ht="36.75" thickBot="1" x14ac:dyDescent="0.25">
      <c r="A8" s="252">
        <v>3</v>
      </c>
      <c r="B8" s="21" t="s">
        <v>107</v>
      </c>
      <c r="C8" s="24">
        <v>4978</v>
      </c>
      <c r="D8" s="19">
        <v>2220</v>
      </c>
      <c r="E8" s="9">
        <v>55934</v>
      </c>
      <c r="F8" s="7">
        <f t="shared" si="0"/>
        <v>63132</v>
      </c>
      <c r="G8" s="20">
        <v>8870</v>
      </c>
      <c r="H8" s="19">
        <v>6000</v>
      </c>
      <c r="I8" s="263">
        <v>100202</v>
      </c>
      <c r="J8" s="254">
        <f t="shared" si="1"/>
        <v>115072</v>
      </c>
      <c r="K8" s="12">
        <v>8870</v>
      </c>
      <c r="L8" s="12">
        <v>6000</v>
      </c>
      <c r="M8" s="10">
        <v>70500</v>
      </c>
      <c r="N8" s="254">
        <f t="shared" si="2"/>
        <v>85370</v>
      </c>
      <c r="O8" s="12">
        <v>8870</v>
      </c>
      <c r="P8" s="12">
        <v>6000</v>
      </c>
      <c r="Q8" s="10">
        <v>70500</v>
      </c>
      <c r="R8" s="253">
        <f t="shared" si="3"/>
        <v>85370</v>
      </c>
      <c r="S8" s="12">
        <v>8870</v>
      </c>
      <c r="T8" s="12">
        <v>6000</v>
      </c>
      <c r="U8" s="10">
        <v>80497</v>
      </c>
      <c r="V8" s="254">
        <f t="shared" si="4"/>
        <v>95367</v>
      </c>
      <c r="W8" s="260"/>
      <c r="X8" s="260"/>
    </row>
    <row r="9" spans="1:24" ht="13.5" thickBot="1" x14ac:dyDescent="0.25">
      <c r="A9" s="252">
        <v>4</v>
      </c>
      <c r="B9" s="21" t="s">
        <v>4</v>
      </c>
      <c r="C9" s="8">
        <v>0</v>
      </c>
      <c r="D9" s="9">
        <v>0</v>
      </c>
      <c r="E9" s="9">
        <v>0</v>
      </c>
      <c r="F9" s="7">
        <f t="shared" si="0"/>
        <v>0</v>
      </c>
      <c r="G9" s="92"/>
      <c r="H9" s="9"/>
      <c r="I9" s="263"/>
      <c r="J9" s="254">
        <f t="shared" si="1"/>
        <v>0</v>
      </c>
      <c r="K9" s="266"/>
      <c r="L9" s="9"/>
      <c r="M9" s="10"/>
      <c r="N9" s="254">
        <f t="shared" si="2"/>
        <v>0</v>
      </c>
      <c r="O9" s="266"/>
      <c r="P9" s="9"/>
      <c r="Q9" s="10"/>
      <c r="R9" s="253">
        <f t="shared" si="3"/>
        <v>0</v>
      </c>
      <c r="S9" s="266"/>
      <c r="T9" s="9"/>
      <c r="U9" s="10"/>
      <c r="V9" s="254">
        <f t="shared" si="4"/>
        <v>0</v>
      </c>
      <c r="W9" s="260"/>
      <c r="X9" s="260"/>
    </row>
    <row r="10" spans="1:24" ht="13.5" thickBot="1" x14ac:dyDescent="0.25">
      <c r="A10" s="252">
        <v>5</v>
      </c>
      <c r="B10" s="21" t="s">
        <v>233</v>
      </c>
      <c r="C10" s="8">
        <v>5859</v>
      </c>
      <c r="D10" s="9">
        <v>1996</v>
      </c>
      <c r="E10" s="9">
        <v>0</v>
      </c>
      <c r="F10" s="7">
        <f t="shared" si="0"/>
        <v>7855</v>
      </c>
      <c r="G10" s="14">
        <v>11160</v>
      </c>
      <c r="H10" s="9">
        <v>4670</v>
      </c>
      <c r="I10" s="263">
        <v>0</v>
      </c>
      <c r="J10" s="254">
        <f t="shared" si="1"/>
        <v>15830</v>
      </c>
      <c r="K10" s="9">
        <v>11160</v>
      </c>
      <c r="L10" s="9">
        <v>4670</v>
      </c>
      <c r="M10" s="10">
        <v>0</v>
      </c>
      <c r="N10" s="254">
        <f t="shared" si="2"/>
        <v>15830</v>
      </c>
      <c r="O10" s="9">
        <v>11160</v>
      </c>
      <c r="P10" s="9">
        <v>4670</v>
      </c>
      <c r="Q10" s="10">
        <v>0</v>
      </c>
      <c r="R10" s="253">
        <f t="shared" si="3"/>
        <v>15830</v>
      </c>
      <c r="S10" s="9">
        <v>11160</v>
      </c>
      <c r="T10" s="9">
        <v>4670</v>
      </c>
      <c r="U10" s="10">
        <v>0</v>
      </c>
      <c r="V10" s="254">
        <f t="shared" si="4"/>
        <v>15830</v>
      </c>
      <c r="W10" s="260"/>
      <c r="X10" s="260"/>
    </row>
    <row r="11" spans="1:24" ht="13.5" thickBot="1" x14ac:dyDescent="0.25">
      <c r="A11" s="252">
        <v>6</v>
      </c>
      <c r="B11" s="21" t="s">
        <v>5</v>
      </c>
      <c r="C11" s="11">
        <v>0</v>
      </c>
      <c r="D11" s="12">
        <v>286045</v>
      </c>
      <c r="E11" s="12">
        <v>0</v>
      </c>
      <c r="F11" s="7">
        <f t="shared" si="0"/>
        <v>286045</v>
      </c>
      <c r="G11" s="15"/>
      <c r="H11" s="15">
        <v>294052</v>
      </c>
      <c r="I11" s="263"/>
      <c r="J11" s="254">
        <f t="shared" si="1"/>
        <v>294052</v>
      </c>
      <c r="K11" s="12"/>
      <c r="L11" s="12">
        <v>294052</v>
      </c>
      <c r="M11" s="10"/>
      <c r="N11" s="254">
        <f t="shared" si="2"/>
        <v>294052</v>
      </c>
      <c r="O11" s="12"/>
      <c r="P11" s="12">
        <v>294052</v>
      </c>
      <c r="Q11" s="10"/>
      <c r="R11" s="253">
        <f t="shared" si="3"/>
        <v>294052</v>
      </c>
      <c r="S11" s="12"/>
      <c r="T11" s="12">
        <v>294052</v>
      </c>
      <c r="U11" s="10"/>
      <c r="V11" s="254">
        <f t="shared" si="4"/>
        <v>294052</v>
      </c>
      <c r="W11" s="260"/>
      <c r="X11" s="260"/>
    </row>
    <row r="12" spans="1:24" ht="13.5" thickBot="1" x14ac:dyDescent="0.25">
      <c r="A12" s="252">
        <v>7</v>
      </c>
      <c r="B12" s="21" t="s">
        <v>6</v>
      </c>
      <c r="C12" s="11">
        <v>56927</v>
      </c>
      <c r="D12" s="12">
        <v>30469</v>
      </c>
      <c r="E12" s="9">
        <v>43553</v>
      </c>
      <c r="F12" s="7">
        <f t="shared" si="0"/>
        <v>130949</v>
      </c>
      <c r="G12" s="14">
        <v>69555</v>
      </c>
      <c r="H12" s="9">
        <v>13867</v>
      </c>
      <c r="I12" s="263">
        <v>39142</v>
      </c>
      <c r="J12" s="254">
        <f t="shared" si="1"/>
        <v>122564</v>
      </c>
      <c r="K12" s="9">
        <v>69555</v>
      </c>
      <c r="L12" s="9">
        <v>3417</v>
      </c>
      <c r="M12" s="10">
        <v>39142</v>
      </c>
      <c r="N12" s="254">
        <f t="shared" si="2"/>
        <v>112114</v>
      </c>
      <c r="O12" s="9">
        <v>69555</v>
      </c>
      <c r="P12" s="9">
        <v>3417</v>
      </c>
      <c r="Q12" s="10">
        <v>41123</v>
      </c>
      <c r="R12" s="253">
        <f t="shared" si="3"/>
        <v>114095</v>
      </c>
      <c r="S12" s="9">
        <v>69555</v>
      </c>
      <c r="T12" s="9">
        <v>3417</v>
      </c>
      <c r="U12" s="10">
        <v>45192</v>
      </c>
      <c r="V12" s="254">
        <f t="shared" si="4"/>
        <v>118164</v>
      </c>
      <c r="W12" s="260"/>
      <c r="X12" s="260"/>
    </row>
    <row r="13" spans="1:24" ht="24.75" thickBot="1" x14ac:dyDescent="0.25">
      <c r="A13" s="252">
        <v>8</v>
      </c>
      <c r="B13" s="23" t="s">
        <v>113</v>
      </c>
      <c r="C13" s="11">
        <v>0</v>
      </c>
      <c r="D13" s="12">
        <v>2426</v>
      </c>
      <c r="E13" s="12">
        <v>0</v>
      </c>
      <c r="F13" s="7">
        <f t="shared" si="0"/>
        <v>2426</v>
      </c>
      <c r="G13" s="20"/>
      <c r="H13" s="12">
        <v>2500</v>
      </c>
      <c r="I13" s="263">
        <v>0</v>
      </c>
      <c r="J13" s="254">
        <f t="shared" si="1"/>
        <v>2500</v>
      </c>
      <c r="K13" s="10"/>
      <c r="L13" s="10">
        <v>2500</v>
      </c>
      <c r="M13" s="10"/>
      <c r="N13" s="254">
        <f t="shared" si="2"/>
        <v>2500</v>
      </c>
      <c r="O13" s="9"/>
      <c r="P13" s="9">
        <v>2500</v>
      </c>
      <c r="Q13" s="9"/>
      <c r="R13" s="253">
        <f t="shared" si="3"/>
        <v>2500</v>
      </c>
      <c r="S13" s="9"/>
      <c r="T13" s="9">
        <v>2500</v>
      </c>
      <c r="U13" s="10"/>
      <c r="V13" s="254">
        <f t="shared" si="4"/>
        <v>2500</v>
      </c>
      <c r="W13" s="260"/>
      <c r="X13" s="260"/>
    </row>
    <row r="14" spans="1:24" ht="13.5" thickBot="1" x14ac:dyDescent="0.25">
      <c r="A14" s="252">
        <v>9</v>
      </c>
      <c r="B14" s="21" t="s">
        <v>111</v>
      </c>
      <c r="C14" s="19">
        <v>10330</v>
      </c>
      <c r="D14" s="19">
        <v>7725</v>
      </c>
      <c r="E14" s="19">
        <v>30450</v>
      </c>
      <c r="F14" s="7">
        <f t="shared" si="0"/>
        <v>48505</v>
      </c>
      <c r="G14" s="20">
        <v>13190</v>
      </c>
      <c r="H14" s="19">
        <v>21746</v>
      </c>
      <c r="I14" s="264">
        <v>99479</v>
      </c>
      <c r="J14" s="254">
        <f t="shared" si="1"/>
        <v>134415</v>
      </c>
      <c r="K14" s="12">
        <v>13190</v>
      </c>
      <c r="L14" s="12">
        <v>21746</v>
      </c>
      <c r="M14" s="10">
        <v>0</v>
      </c>
      <c r="N14" s="254">
        <f t="shared" si="2"/>
        <v>34936</v>
      </c>
      <c r="O14" s="12">
        <v>13190</v>
      </c>
      <c r="P14" s="12">
        <v>21746</v>
      </c>
      <c r="Q14" s="10">
        <v>0</v>
      </c>
      <c r="R14" s="253">
        <f t="shared" si="3"/>
        <v>34936</v>
      </c>
      <c r="S14" s="12">
        <v>13190</v>
      </c>
      <c r="T14" s="12">
        <v>21746</v>
      </c>
      <c r="U14" s="10">
        <v>0</v>
      </c>
      <c r="V14" s="254">
        <f t="shared" si="4"/>
        <v>34936</v>
      </c>
      <c r="W14" s="260"/>
      <c r="X14" s="260"/>
    </row>
    <row r="15" spans="1:24" ht="11.25" customHeight="1" thickBot="1" x14ac:dyDescent="0.25">
      <c r="A15" s="252">
        <v>10</v>
      </c>
      <c r="B15" s="25" t="s">
        <v>112</v>
      </c>
      <c r="C15" s="24">
        <v>4427</v>
      </c>
      <c r="D15" s="19">
        <v>84</v>
      </c>
      <c r="E15" s="19">
        <v>0</v>
      </c>
      <c r="F15" s="7">
        <f t="shared" si="0"/>
        <v>4511</v>
      </c>
      <c r="G15" s="20">
        <v>11196</v>
      </c>
      <c r="H15" s="19">
        <v>60056</v>
      </c>
      <c r="I15" s="264">
        <v>3500</v>
      </c>
      <c r="J15" s="254">
        <f t="shared" si="1"/>
        <v>74752</v>
      </c>
      <c r="K15" s="12">
        <v>11196</v>
      </c>
      <c r="L15" s="12">
        <v>2797</v>
      </c>
      <c r="M15" s="10">
        <v>0</v>
      </c>
      <c r="N15" s="254">
        <f t="shared" si="2"/>
        <v>13993</v>
      </c>
      <c r="O15" s="12">
        <v>11196</v>
      </c>
      <c r="P15" s="12">
        <v>14257</v>
      </c>
      <c r="Q15" s="10">
        <v>0</v>
      </c>
      <c r="R15" s="253">
        <f t="shared" si="3"/>
        <v>25453</v>
      </c>
      <c r="S15" s="12">
        <v>11196</v>
      </c>
      <c r="T15" s="12">
        <v>26066</v>
      </c>
      <c r="U15" s="10">
        <v>0</v>
      </c>
      <c r="V15" s="254">
        <f t="shared" si="4"/>
        <v>37262</v>
      </c>
      <c r="W15" s="260"/>
      <c r="X15" s="260"/>
    </row>
    <row r="16" spans="1:24" ht="13.5" thickBot="1" x14ac:dyDescent="0.25">
      <c r="A16" s="252">
        <v>11</v>
      </c>
      <c r="B16" s="255" t="s">
        <v>244</v>
      </c>
      <c r="C16" s="12">
        <v>0</v>
      </c>
      <c r="D16" s="12">
        <v>0</v>
      </c>
      <c r="E16" s="12">
        <v>65976</v>
      </c>
      <c r="F16" s="7">
        <f t="shared" si="0"/>
        <v>65976</v>
      </c>
      <c r="G16" s="12"/>
      <c r="H16" s="12">
        <v>0</v>
      </c>
      <c r="I16" s="263">
        <v>314171</v>
      </c>
      <c r="J16" s="254">
        <f t="shared" si="1"/>
        <v>314171</v>
      </c>
      <c r="K16" s="12"/>
      <c r="L16" s="12"/>
      <c r="M16" s="10">
        <v>52925</v>
      </c>
      <c r="N16" s="254">
        <f t="shared" si="2"/>
        <v>52925</v>
      </c>
      <c r="O16" s="12"/>
      <c r="P16" s="12"/>
      <c r="Q16" s="9"/>
      <c r="R16" s="253">
        <f t="shared" si="3"/>
        <v>0</v>
      </c>
      <c r="S16" s="12"/>
      <c r="T16" s="12"/>
      <c r="U16" s="10"/>
      <c r="V16" s="254">
        <f t="shared" si="4"/>
        <v>0</v>
      </c>
      <c r="W16" s="260"/>
      <c r="X16" s="260"/>
    </row>
    <row r="17" spans="1:24" ht="13.5" thickBot="1" x14ac:dyDescent="0.25">
      <c r="A17" s="252">
        <v>12</v>
      </c>
      <c r="B17" s="257" t="s">
        <v>245</v>
      </c>
      <c r="C17" s="19">
        <v>4613</v>
      </c>
      <c r="D17" s="19">
        <v>488</v>
      </c>
      <c r="E17" s="19"/>
      <c r="F17" s="7">
        <f t="shared" si="0"/>
        <v>5101</v>
      </c>
      <c r="G17" s="19">
        <v>4945</v>
      </c>
      <c r="H17" s="19">
        <v>200</v>
      </c>
      <c r="I17" s="264">
        <v>0</v>
      </c>
      <c r="J17" s="254">
        <f t="shared" si="1"/>
        <v>5145</v>
      </c>
      <c r="K17" s="12">
        <v>5145</v>
      </c>
      <c r="L17" s="12">
        <v>0</v>
      </c>
      <c r="M17" s="10">
        <v>0</v>
      </c>
      <c r="N17" s="254">
        <f t="shared" si="2"/>
        <v>5145</v>
      </c>
      <c r="O17" s="12">
        <v>5145</v>
      </c>
      <c r="P17" s="12"/>
      <c r="Q17" s="9"/>
      <c r="R17" s="253">
        <f t="shared" si="3"/>
        <v>5145</v>
      </c>
      <c r="S17" s="12">
        <v>5145</v>
      </c>
      <c r="T17" s="12"/>
      <c r="U17" s="10"/>
      <c r="V17" s="254">
        <f t="shared" si="4"/>
        <v>5145</v>
      </c>
      <c r="W17" s="260"/>
      <c r="X17" s="260"/>
    </row>
    <row r="18" spans="1:24" ht="13.5" thickBot="1" x14ac:dyDescent="0.25">
      <c r="A18" s="252">
        <v>13</v>
      </c>
      <c r="B18" s="259" t="s">
        <v>246</v>
      </c>
      <c r="C18" s="12">
        <v>11258</v>
      </c>
      <c r="D18" s="12">
        <v>4015</v>
      </c>
      <c r="E18" s="12">
        <v>19712</v>
      </c>
      <c r="F18" s="7">
        <f t="shared" si="0"/>
        <v>34985</v>
      </c>
      <c r="G18" s="12">
        <v>16100</v>
      </c>
      <c r="H18" s="12">
        <v>0</v>
      </c>
      <c r="I18" s="263">
        <v>85525</v>
      </c>
      <c r="J18" s="254">
        <f t="shared" si="1"/>
        <v>101625</v>
      </c>
      <c r="K18" s="12">
        <v>16100</v>
      </c>
      <c r="L18" s="12">
        <v>0</v>
      </c>
      <c r="M18" s="10">
        <v>85525</v>
      </c>
      <c r="N18" s="254">
        <f t="shared" si="2"/>
        <v>101625</v>
      </c>
      <c r="O18" s="12">
        <v>16100</v>
      </c>
      <c r="P18" s="12">
        <v>0</v>
      </c>
      <c r="Q18" s="10">
        <v>85525</v>
      </c>
      <c r="R18" s="253">
        <f t="shared" si="3"/>
        <v>101625</v>
      </c>
      <c r="S18" s="12">
        <v>16100</v>
      </c>
      <c r="T18" s="12">
        <v>0</v>
      </c>
      <c r="U18" s="10">
        <v>85525</v>
      </c>
      <c r="V18" s="254">
        <f t="shared" si="4"/>
        <v>101625</v>
      </c>
      <c r="W18" s="260"/>
      <c r="X18" s="260"/>
    </row>
    <row r="19" spans="1:24" x14ac:dyDescent="0.2">
      <c r="A19" s="252"/>
      <c r="B19" s="259" t="s">
        <v>247</v>
      </c>
      <c r="C19" s="12"/>
      <c r="D19" s="12">
        <v>4593</v>
      </c>
      <c r="E19" s="12"/>
      <c r="F19" s="7">
        <f t="shared" si="0"/>
        <v>4593</v>
      </c>
      <c r="G19" s="12"/>
      <c r="H19" s="12">
        <v>0</v>
      </c>
      <c r="I19" s="263"/>
      <c r="J19" s="254">
        <f t="shared" si="1"/>
        <v>0</v>
      </c>
      <c r="K19" s="12"/>
      <c r="L19" s="12"/>
      <c r="M19" s="10"/>
      <c r="N19" s="254">
        <f t="shared" si="2"/>
        <v>0</v>
      </c>
      <c r="O19" s="12"/>
      <c r="P19" s="12"/>
      <c r="Q19" s="9"/>
      <c r="R19" s="253">
        <f t="shared" si="3"/>
        <v>0</v>
      </c>
      <c r="S19" s="12"/>
      <c r="T19" s="12"/>
      <c r="U19" s="10"/>
      <c r="V19" s="254">
        <f t="shared" si="4"/>
        <v>0</v>
      </c>
      <c r="W19" s="260"/>
      <c r="X19" s="260"/>
    </row>
    <row r="20" spans="1:24" ht="16.5" thickBot="1" x14ac:dyDescent="0.3">
      <c r="A20" s="258"/>
      <c r="B20" s="256" t="s">
        <v>3</v>
      </c>
      <c r="C20" s="111">
        <f>SUM(C6:C18)</f>
        <v>198459</v>
      </c>
      <c r="D20" s="111">
        <f>SUM(D6:D19)</f>
        <v>386563</v>
      </c>
      <c r="E20" s="111">
        <f t="shared" ref="E20" si="5">SUM(E6:E18)</f>
        <v>241737</v>
      </c>
      <c r="F20" s="111">
        <f>SUM(F6:F19)</f>
        <v>826759</v>
      </c>
      <c r="G20" s="111">
        <f>SUM(G6:G19)</f>
        <v>284806</v>
      </c>
      <c r="H20" s="111">
        <f t="shared" ref="H20:I20" si="6">SUM(H6:H19)</f>
        <v>468999</v>
      </c>
      <c r="I20" s="265">
        <f t="shared" si="6"/>
        <v>701781</v>
      </c>
      <c r="J20" s="267">
        <f>SUM(J6:J19)</f>
        <v>1455586</v>
      </c>
      <c r="K20" s="267">
        <f>SUM(K6:K19)</f>
        <v>282506</v>
      </c>
      <c r="L20" s="267">
        <f t="shared" ref="L20:M20" si="7">SUM(L6:L19)</f>
        <v>401090</v>
      </c>
      <c r="M20" s="267">
        <f t="shared" si="7"/>
        <v>293892</v>
      </c>
      <c r="N20" s="254">
        <f t="shared" si="2"/>
        <v>977488</v>
      </c>
      <c r="O20" s="267">
        <f>SUM(O6:O19)</f>
        <v>282506</v>
      </c>
      <c r="P20" s="267">
        <f t="shared" ref="P20:Q20" si="8">SUM(P6:P19)</f>
        <v>412550</v>
      </c>
      <c r="Q20" s="267">
        <f t="shared" si="8"/>
        <v>250248</v>
      </c>
      <c r="R20" s="253">
        <f t="shared" si="3"/>
        <v>945304</v>
      </c>
      <c r="S20" s="267">
        <f>SUM(S6:S19)</f>
        <v>282506</v>
      </c>
      <c r="T20" s="267">
        <f t="shared" ref="T20:U20" si="9">SUM(T6:T19)</f>
        <v>424359</v>
      </c>
      <c r="U20" s="267">
        <f t="shared" si="9"/>
        <v>274314</v>
      </c>
      <c r="V20" s="254">
        <f t="shared" si="4"/>
        <v>981179</v>
      </c>
      <c r="W20" s="260"/>
      <c r="X20" s="260"/>
    </row>
    <row r="21" spans="1:24" x14ac:dyDescent="0.2">
      <c r="C21" s="260"/>
      <c r="D21" s="260"/>
      <c r="E21" s="260"/>
      <c r="F21" s="260"/>
      <c r="G21" s="260"/>
      <c r="H21" s="260"/>
      <c r="I21" s="260"/>
      <c r="J21" s="260"/>
      <c r="K21" s="260"/>
      <c r="L21" s="260"/>
      <c r="M21" s="260"/>
      <c r="N21" s="261"/>
      <c r="O21" s="260"/>
      <c r="P21" s="260"/>
      <c r="Q21" s="260"/>
      <c r="R21" s="260"/>
      <c r="S21" s="260"/>
      <c r="T21" s="260"/>
      <c r="U21" s="260"/>
      <c r="V21" s="260"/>
      <c r="W21" s="260"/>
      <c r="X21" s="260"/>
    </row>
    <row r="22" spans="1:24" ht="36.75" x14ac:dyDescent="0.2">
      <c r="B22" s="198" t="s">
        <v>23</v>
      </c>
      <c r="C22" s="199" t="s">
        <v>24</v>
      </c>
      <c r="D22" s="200"/>
      <c r="E22" s="201" t="s">
        <v>25</v>
      </c>
      <c r="F22" s="202"/>
      <c r="J22" s="18"/>
      <c r="L22" s="16" t="s">
        <v>9</v>
      </c>
      <c r="N22" s="17"/>
    </row>
    <row r="23" spans="1:24" x14ac:dyDescent="0.2">
      <c r="B23" s="198" t="s">
        <v>26</v>
      </c>
      <c r="C23" s="154" t="s">
        <v>315</v>
      </c>
      <c r="D23" s="156"/>
      <c r="E23" s="154" t="s">
        <v>313</v>
      </c>
      <c r="F23" s="157"/>
      <c r="J23" s="91"/>
      <c r="N23" s="18"/>
      <c r="R23" s="26"/>
      <c r="V23" s="18"/>
    </row>
    <row r="24" spans="1:24" x14ac:dyDescent="0.2">
      <c r="B24" s="198" t="s">
        <v>27</v>
      </c>
      <c r="C24" s="154"/>
      <c r="D24" s="156"/>
      <c r="E24" s="154"/>
      <c r="F24" s="157"/>
    </row>
    <row r="25" spans="1:24" x14ac:dyDescent="0.2">
      <c r="B25" s="198" t="s">
        <v>28</v>
      </c>
      <c r="C25" s="232"/>
      <c r="D25" s="234"/>
      <c r="E25" s="232"/>
      <c r="F25" s="233"/>
      <c r="M25" t="s">
        <v>9</v>
      </c>
    </row>
    <row r="26" spans="1:24" x14ac:dyDescent="0.2">
      <c r="D26" s="18"/>
    </row>
    <row r="27" spans="1:24" x14ac:dyDescent="0.2">
      <c r="D27" s="18"/>
      <c r="F27" s="18"/>
    </row>
    <row r="28" spans="1:24" x14ac:dyDescent="0.2">
      <c r="D28" s="18"/>
    </row>
    <row r="29" spans="1:24" x14ac:dyDescent="0.2">
      <c r="D29" s="18"/>
      <c r="F29" s="18"/>
    </row>
    <row r="30" spans="1:24" x14ac:dyDescent="0.2">
      <c r="D30" s="18"/>
    </row>
    <row r="31" spans="1:24" x14ac:dyDescent="0.2">
      <c r="D31" s="18"/>
    </row>
  </sheetData>
  <mergeCells count="9">
    <mergeCell ref="S4:V4"/>
    <mergeCell ref="B1:N1"/>
    <mergeCell ref="S3:V3"/>
    <mergeCell ref="A4:A5"/>
    <mergeCell ref="B4:B5"/>
    <mergeCell ref="C4:F4"/>
    <mergeCell ref="G4:J4"/>
    <mergeCell ref="K4:N4"/>
    <mergeCell ref="O4:R4"/>
  </mergeCells>
  <pageMargins left="0.25" right="0.25" top="0.75" bottom="0.75" header="0.3" footer="0.3"/>
  <pageSetup scale="75" orientation="landscape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74"/>
  <sheetViews>
    <sheetView topLeftCell="A46" workbookViewId="0">
      <selection sqref="A1:C73"/>
    </sheetView>
  </sheetViews>
  <sheetFormatPr defaultRowHeight="12.75" x14ac:dyDescent="0.2"/>
  <cols>
    <col min="1" max="1" width="56.5703125" customWidth="1"/>
    <col min="2" max="2" width="29" customWidth="1"/>
    <col min="3" max="3" width="53.85546875" customWidth="1"/>
  </cols>
  <sheetData>
    <row r="1" spans="1:48" x14ac:dyDescent="0.2">
      <c r="A1" s="115" t="s">
        <v>15</v>
      </c>
      <c r="B1" s="115"/>
      <c r="C1" s="1"/>
    </row>
    <row r="2" spans="1:48" x14ac:dyDescent="0.2">
      <c r="A2" s="115"/>
      <c r="B2" s="115"/>
      <c r="C2" s="1"/>
    </row>
    <row r="3" spans="1:48" x14ac:dyDescent="0.2">
      <c r="A3" s="116" t="s">
        <v>16</v>
      </c>
      <c r="B3" s="117"/>
      <c r="C3" s="118" t="s">
        <v>17</v>
      </c>
    </row>
    <row r="4" spans="1:48" x14ac:dyDescent="0.2">
      <c r="A4" s="119"/>
      <c r="B4" s="120"/>
      <c r="C4" s="121"/>
    </row>
    <row r="5" spans="1:48" x14ac:dyDescent="0.2">
      <c r="A5" s="116" t="s">
        <v>317</v>
      </c>
      <c r="B5" s="122"/>
      <c r="C5" s="123"/>
    </row>
    <row r="6" spans="1:48" x14ac:dyDescent="0.2">
      <c r="A6" s="116" t="s">
        <v>318</v>
      </c>
      <c r="B6" s="124"/>
      <c r="C6" s="121"/>
    </row>
    <row r="7" spans="1:48" x14ac:dyDescent="0.2">
      <c r="A7" s="119"/>
      <c r="B7" s="120"/>
      <c r="C7" s="121"/>
    </row>
    <row r="8" spans="1:48" x14ac:dyDescent="0.2">
      <c r="A8" s="116" t="s">
        <v>18</v>
      </c>
      <c r="B8" s="124"/>
      <c r="C8" s="125"/>
    </row>
    <row r="9" spans="1:48" ht="15.75" x14ac:dyDescent="0.2">
      <c r="A9" s="281" t="s">
        <v>323</v>
      </c>
      <c r="B9" s="284"/>
      <c r="C9" s="282"/>
    </row>
    <row r="10" spans="1:48" ht="15.75" x14ac:dyDescent="0.2">
      <c r="A10" s="281" t="s">
        <v>324</v>
      </c>
      <c r="B10" s="284"/>
      <c r="C10" s="282"/>
    </row>
    <row r="11" spans="1:48" ht="15.75" x14ac:dyDescent="0.2">
      <c r="A11" s="281" t="s">
        <v>325</v>
      </c>
      <c r="B11" s="285"/>
      <c r="C11" s="282"/>
    </row>
    <row r="12" spans="1:48" ht="15.75" x14ac:dyDescent="0.2">
      <c r="A12" s="281" t="s">
        <v>326</v>
      </c>
      <c r="B12" s="284"/>
      <c r="C12" s="282"/>
    </row>
    <row r="13" spans="1:48" ht="15.75" x14ac:dyDescent="0.2">
      <c r="A13" s="281" t="s">
        <v>327</v>
      </c>
      <c r="B13" s="286"/>
      <c r="C13" s="282"/>
    </row>
    <row r="14" spans="1:48" ht="15.75" x14ac:dyDescent="0.2">
      <c r="A14" s="281"/>
      <c r="B14" s="283"/>
      <c r="C14" s="282"/>
    </row>
    <row r="15" spans="1:48" x14ac:dyDescent="0.2">
      <c r="A15" s="126" t="s">
        <v>19</v>
      </c>
      <c r="B15" s="127" t="s">
        <v>20</v>
      </c>
      <c r="C15" s="128" t="s">
        <v>21</v>
      </c>
    </row>
    <row r="16" spans="1:48" ht="43.5" customHeight="1" x14ac:dyDescent="0.2">
      <c r="A16" s="147" t="s">
        <v>231</v>
      </c>
      <c r="B16" s="85" t="s">
        <v>106</v>
      </c>
      <c r="C16" s="308" t="s">
        <v>355</v>
      </c>
      <c r="D16" s="288"/>
      <c r="E16" s="288"/>
      <c r="F16" s="288"/>
      <c r="G16" s="288"/>
      <c r="H16" s="288"/>
      <c r="I16" s="288"/>
      <c r="J16" s="288"/>
      <c r="K16" s="288"/>
      <c r="L16" s="288"/>
      <c r="M16" s="288"/>
      <c r="N16" s="288"/>
      <c r="O16" s="288"/>
      <c r="P16" s="288"/>
      <c r="Q16" s="288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  <c r="AE16" s="288"/>
      <c r="AF16" s="288"/>
      <c r="AG16" s="288"/>
      <c r="AH16" s="288"/>
      <c r="AI16" s="288"/>
      <c r="AJ16" s="288"/>
      <c r="AK16" s="288"/>
      <c r="AL16" s="288"/>
      <c r="AM16" s="288"/>
      <c r="AN16" s="288"/>
      <c r="AO16" s="288"/>
      <c r="AP16" s="288"/>
      <c r="AQ16" s="288"/>
      <c r="AR16" s="288"/>
      <c r="AS16" s="288"/>
      <c r="AT16" s="288"/>
      <c r="AU16" s="288"/>
      <c r="AV16" s="288"/>
    </row>
    <row r="17" spans="1:48" ht="14.1" customHeight="1" x14ac:dyDescent="0.2">
      <c r="A17" s="147"/>
      <c r="B17" s="85"/>
      <c r="C17" s="308" t="s">
        <v>356</v>
      </c>
      <c r="D17" s="288"/>
      <c r="E17" s="288"/>
      <c r="F17" s="288"/>
      <c r="G17" s="288"/>
      <c r="H17" s="288"/>
      <c r="I17" s="288"/>
      <c r="J17" s="288"/>
      <c r="K17" s="288"/>
      <c r="L17" s="288"/>
      <c r="M17" s="288"/>
      <c r="N17" s="288"/>
      <c r="O17" s="288"/>
      <c r="P17" s="288"/>
      <c r="Q17" s="288"/>
      <c r="R17" s="288"/>
      <c r="S17" s="288"/>
      <c r="T17" s="288"/>
      <c r="U17" s="288"/>
      <c r="V17" s="288"/>
      <c r="W17" s="288"/>
      <c r="X17" s="288"/>
      <c r="Y17" s="288"/>
      <c r="Z17" s="288"/>
      <c r="AA17" s="288"/>
      <c r="AB17" s="288"/>
      <c r="AC17" s="288"/>
      <c r="AD17" s="288"/>
      <c r="AE17" s="288"/>
      <c r="AF17" s="288"/>
      <c r="AG17" s="288"/>
      <c r="AH17" s="288"/>
      <c r="AI17" s="288"/>
      <c r="AJ17" s="288"/>
      <c r="AK17" s="288"/>
      <c r="AL17" s="288"/>
      <c r="AM17" s="288"/>
      <c r="AN17" s="288"/>
      <c r="AO17" s="288"/>
      <c r="AP17" s="288"/>
      <c r="AQ17" s="288"/>
      <c r="AR17" s="288"/>
      <c r="AS17" s="288"/>
      <c r="AT17" s="288"/>
      <c r="AU17" s="288"/>
      <c r="AV17" s="288"/>
    </row>
    <row r="18" spans="1:48" ht="14.1" customHeight="1" x14ac:dyDescent="0.2">
      <c r="A18" s="147"/>
      <c r="B18" s="85"/>
      <c r="C18" s="308" t="s">
        <v>357</v>
      </c>
    </row>
    <row r="19" spans="1:48" s="292" customFormat="1" ht="14.1" customHeight="1" x14ac:dyDescent="0.2">
      <c r="A19" s="310"/>
      <c r="B19" s="309"/>
      <c r="C19" s="292" t="s">
        <v>358</v>
      </c>
    </row>
    <row r="20" spans="1:48" ht="14.1" customHeight="1" x14ac:dyDescent="0.2">
      <c r="A20" s="147"/>
      <c r="B20" s="85"/>
      <c r="C20" s="292" t="s">
        <v>359</v>
      </c>
    </row>
    <row r="21" spans="1:48" ht="14.1" customHeight="1" x14ac:dyDescent="0.2">
      <c r="A21" s="147"/>
      <c r="B21" s="85"/>
      <c r="C21" s="292" t="s">
        <v>354</v>
      </c>
    </row>
    <row r="22" spans="1:48" x14ac:dyDescent="0.2">
      <c r="A22" s="129" t="s">
        <v>22</v>
      </c>
      <c r="B22" s="130" t="s">
        <v>20</v>
      </c>
      <c r="C22" s="129" t="s">
        <v>21</v>
      </c>
    </row>
    <row r="23" spans="1:48" ht="45" x14ac:dyDescent="0.2">
      <c r="A23" s="287" t="s">
        <v>109</v>
      </c>
      <c r="B23" s="86" t="s">
        <v>115</v>
      </c>
      <c r="C23" s="292" t="s">
        <v>361</v>
      </c>
    </row>
    <row r="24" spans="1:48" ht="15" x14ac:dyDescent="0.25">
      <c r="A24" s="131"/>
      <c r="B24" s="81"/>
      <c r="C24" s="87"/>
    </row>
    <row r="25" spans="1:48" x14ac:dyDescent="0.2">
      <c r="A25" s="129" t="s">
        <v>22</v>
      </c>
      <c r="B25" s="130" t="s">
        <v>20</v>
      </c>
      <c r="C25" s="129" t="s">
        <v>21</v>
      </c>
    </row>
    <row r="26" spans="1:48" s="288" customFormat="1" ht="36" x14ac:dyDescent="0.2">
      <c r="A26" s="311" t="s">
        <v>74</v>
      </c>
      <c r="B26" s="312" t="s">
        <v>75</v>
      </c>
      <c r="C26" s="307" t="s">
        <v>352</v>
      </c>
    </row>
    <row r="27" spans="1:48" s="288" customFormat="1" ht="12" x14ac:dyDescent="0.2">
      <c r="A27" s="313"/>
      <c r="B27" s="309"/>
      <c r="C27" s="305" t="s">
        <v>353</v>
      </c>
    </row>
    <row r="28" spans="1:48" s="288" customFormat="1" ht="24" x14ac:dyDescent="0.2">
      <c r="A28" s="313"/>
      <c r="B28" s="309"/>
      <c r="C28" s="300" t="s">
        <v>349</v>
      </c>
    </row>
    <row r="29" spans="1:48" s="288" customFormat="1" ht="36" x14ac:dyDescent="0.2">
      <c r="A29" s="313"/>
      <c r="B29" s="309"/>
      <c r="C29" s="300" t="s">
        <v>350</v>
      </c>
    </row>
    <row r="30" spans="1:48" s="288" customFormat="1" ht="24" x14ac:dyDescent="0.2">
      <c r="A30" s="313"/>
      <c r="B30" s="309"/>
      <c r="C30" s="300" t="s">
        <v>351</v>
      </c>
    </row>
    <row r="31" spans="1:48" s="288" customFormat="1" ht="12" x14ac:dyDescent="0.2">
      <c r="A31" s="313"/>
      <c r="B31" s="309"/>
      <c r="C31" s="306" t="s">
        <v>348</v>
      </c>
    </row>
    <row r="32" spans="1:48" x14ac:dyDescent="0.2">
      <c r="A32" s="127" t="s">
        <v>22</v>
      </c>
      <c r="B32" s="130" t="s">
        <v>20</v>
      </c>
      <c r="C32" s="129" t="s">
        <v>21</v>
      </c>
    </row>
    <row r="33" spans="1:18" ht="31.5" x14ac:dyDescent="0.2">
      <c r="A33" s="133" t="s">
        <v>76</v>
      </c>
      <c r="B33" s="89" t="s">
        <v>77</v>
      </c>
      <c r="C33" s="292" t="s">
        <v>363</v>
      </c>
    </row>
    <row r="34" spans="1:18" ht="24" x14ac:dyDescent="0.2">
      <c r="A34" s="316"/>
      <c r="B34" s="317"/>
      <c r="C34" s="318" t="s">
        <v>362</v>
      </c>
    </row>
    <row r="35" spans="1:18" x14ac:dyDescent="0.2">
      <c r="A35" s="129" t="s">
        <v>22</v>
      </c>
      <c r="B35" s="130" t="s">
        <v>20</v>
      </c>
      <c r="C35" s="129" t="s">
        <v>21</v>
      </c>
    </row>
    <row r="36" spans="1:18" ht="15" x14ac:dyDescent="0.2">
      <c r="A36" s="134" t="s">
        <v>78</v>
      </c>
      <c r="B36" s="90" t="s">
        <v>80</v>
      </c>
      <c r="C36" s="292" t="s">
        <v>331</v>
      </c>
      <c r="D36" s="288"/>
      <c r="E36" s="288"/>
      <c r="F36" s="288"/>
      <c r="G36" s="288"/>
      <c r="H36" s="288"/>
      <c r="I36" s="288"/>
      <c r="J36" s="288"/>
      <c r="K36" s="288"/>
      <c r="L36" s="288"/>
      <c r="M36" s="288"/>
      <c r="N36" s="288"/>
      <c r="O36" s="288"/>
      <c r="P36" s="288"/>
      <c r="Q36" s="288"/>
      <c r="R36" s="288"/>
    </row>
    <row r="37" spans="1:18" ht="15" x14ac:dyDescent="0.2">
      <c r="A37" s="134"/>
      <c r="B37" s="289" t="s">
        <v>360</v>
      </c>
      <c r="C37" s="315" t="s">
        <v>328</v>
      </c>
    </row>
    <row r="38" spans="1:18" ht="15" x14ac:dyDescent="0.2">
      <c r="A38" s="134"/>
      <c r="B38" s="289"/>
      <c r="C38" s="315" t="s">
        <v>330</v>
      </c>
    </row>
    <row r="39" spans="1:18" ht="15" x14ac:dyDescent="0.2">
      <c r="A39" s="134"/>
      <c r="B39" s="289"/>
      <c r="C39" s="315" t="s">
        <v>329</v>
      </c>
    </row>
    <row r="40" spans="1:18" x14ac:dyDescent="0.2">
      <c r="A40" s="129" t="s">
        <v>22</v>
      </c>
      <c r="B40" s="130" t="s">
        <v>20</v>
      </c>
      <c r="C40" s="129" t="s">
        <v>21</v>
      </c>
    </row>
    <row r="41" spans="1:18" ht="15" x14ac:dyDescent="0.2">
      <c r="A41" s="135">
        <v>10140</v>
      </c>
      <c r="B41" s="294" t="s">
        <v>120</v>
      </c>
      <c r="C41" s="314" t="s">
        <v>334</v>
      </c>
      <c r="D41" s="288"/>
      <c r="E41" s="288"/>
      <c r="F41" s="288"/>
      <c r="G41" s="288"/>
      <c r="H41" s="288"/>
      <c r="I41" s="288"/>
      <c r="J41" s="288"/>
      <c r="K41" s="288"/>
      <c r="L41" s="288"/>
    </row>
    <row r="42" spans="1:18" ht="15" x14ac:dyDescent="0.25">
      <c r="A42" s="131"/>
      <c r="B42" s="296"/>
      <c r="C42" s="290" t="s">
        <v>332</v>
      </c>
    </row>
    <row r="43" spans="1:18" ht="15" x14ac:dyDescent="0.25">
      <c r="A43" s="136"/>
      <c r="B43" s="297"/>
      <c r="C43" s="291" t="s">
        <v>333</v>
      </c>
    </row>
    <row r="44" spans="1:18" x14ac:dyDescent="0.2">
      <c r="A44" s="129" t="s">
        <v>22</v>
      </c>
      <c r="B44" s="130" t="s">
        <v>20</v>
      </c>
      <c r="C44" s="129" t="s">
        <v>21</v>
      </c>
    </row>
    <row r="45" spans="1:18" ht="36" x14ac:dyDescent="0.2">
      <c r="A45" s="137" t="s">
        <v>117</v>
      </c>
      <c r="B45" s="294" t="s">
        <v>116</v>
      </c>
      <c r="C45" s="301" t="s">
        <v>338</v>
      </c>
    </row>
    <row r="46" spans="1:18" ht="24" x14ac:dyDescent="0.2">
      <c r="A46" s="137"/>
      <c r="B46" s="294"/>
      <c r="C46" s="301" t="s">
        <v>339</v>
      </c>
      <c r="G46" s="16" t="s">
        <v>9</v>
      </c>
    </row>
    <row r="47" spans="1:18" ht="15" x14ac:dyDescent="0.2">
      <c r="A47" s="137"/>
      <c r="B47" s="294"/>
      <c r="C47" s="299"/>
      <c r="G47" s="16"/>
    </row>
    <row r="48" spans="1:18" x14ac:dyDescent="0.2">
      <c r="A48" s="129" t="s">
        <v>22</v>
      </c>
      <c r="B48" s="130" t="s">
        <v>20</v>
      </c>
      <c r="C48" s="129" t="s">
        <v>21</v>
      </c>
      <c r="G48" s="16"/>
      <c r="J48" s="295" t="s">
        <v>9</v>
      </c>
    </row>
    <row r="49" spans="1:14" x14ac:dyDescent="0.2">
      <c r="A49" s="127"/>
      <c r="B49" s="130"/>
      <c r="C49" s="302" t="s">
        <v>343</v>
      </c>
      <c r="D49" s="292"/>
      <c r="E49" s="292"/>
      <c r="F49" s="292"/>
      <c r="G49" s="292"/>
      <c r="H49" s="292"/>
      <c r="I49" s="292"/>
      <c r="J49" s="295"/>
    </row>
    <row r="50" spans="1:14" ht="12.75" customHeight="1" x14ac:dyDescent="0.25">
      <c r="A50" s="134" t="s">
        <v>83</v>
      </c>
      <c r="B50" s="85" t="s">
        <v>84</v>
      </c>
      <c r="C50" s="303" t="s">
        <v>344</v>
      </c>
      <c r="D50" s="292"/>
      <c r="E50" s="293"/>
      <c r="F50" s="292"/>
      <c r="G50" s="292"/>
      <c r="H50" s="292"/>
      <c r="I50" s="292"/>
      <c r="J50" s="292"/>
      <c r="K50" s="292"/>
      <c r="L50" s="292"/>
      <c r="M50" s="292"/>
      <c r="N50" s="292"/>
    </row>
    <row r="51" spans="1:14" ht="15" x14ac:dyDescent="0.2">
      <c r="A51" s="134"/>
      <c r="B51" s="85" t="s">
        <v>347</v>
      </c>
      <c r="C51" s="303" t="s">
        <v>340</v>
      </c>
      <c r="D51" s="292"/>
      <c r="E51" s="292"/>
      <c r="F51" s="292"/>
      <c r="G51" s="292"/>
      <c r="H51" s="292"/>
      <c r="I51" s="292"/>
      <c r="J51" s="292"/>
      <c r="K51" s="292"/>
      <c r="L51" s="292"/>
      <c r="M51" s="292"/>
      <c r="N51" s="292"/>
    </row>
    <row r="52" spans="1:14" ht="15" x14ac:dyDescent="0.2">
      <c r="A52" s="134"/>
      <c r="B52" s="85"/>
      <c r="C52" s="303" t="s">
        <v>341</v>
      </c>
      <c r="D52" s="292"/>
      <c r="E52" s="292"/>
      <c r="F52" s="292"/>
      <c r="G52" s="292"/>
      <c r="H52" s="292"/>
      <c r="I52" s="292"/>
      <c r="J52" s="292"/>
      <c r="K52" s="292"/>
      <c r="L52" s="292"/>
      <c r="M52" s="292"/>
      <c r="N52" s="292"/>
    </row>
    <row r="53" spans="1:14" ht="15" x14ac:dyDescent="0.2">
      <c r="A53" s="134"/>
      <c r="B53" s="85"/>
      <c r="C53" s="303" t="s">
        <v>345</v>
      </c>
      <c r="D53" s="292"/>
      <c r="E53" s="292"/>
      <c r="F53" s="292"/>
      <c r="G53" s="292"/>
      <c r="H53" s="292"/>
      <c r="I53" s="292"/>
      <c r="J53" s="292"/>
      <c r="K53" s="292"/>
      <c r="L53" s="292"/>
      <c r="M53" s="292"/>
      <c r="N53" s="292"/>
    </row>
    <row r="54" spans="1:14" ht="15" x14ac:dyDescent="0.2">
      <c r="A54" s="134"/>
      <c r="B54" s="85"/>
      <c r="C54" s="303" t="s">
        <v>346</v>
      </c>
      <c r="D54" s="292"/>
      <c r="E54" s="292"/>
      <c r="F54" s="292"/>
      <c r="G54" s="292"/>
      <c r="H54" s="292"/>
      <c r="I54" s="292"/>
      <c r="J54" s="292"/>
      <c r="K54" s="292"/>
      <c r="L54" s="292"/>
      <c r="M54" s="292"/>
      <c r="N54" s="292"/>
    </row>
    <row r="55" spans="1:14" ht="15" x14ac:dyDescent="0.2">
      <c r="A55" s="134"/>
      <c r="B55" s="85"/>
      <c r="C55" s="304" t="s">
        <v>342</v>
      </c>
      <c r="D55" s="292"/>
      <c r="E55" s="292"/>
      <c r="F55" s="292"/>
      <c r="G55" s="292"/>
      <c r="H55" s="292"/>
      <c r="I55" s="292"/>
      <c r="J55" s="292"/>
      <c r="K55" s="292"/>
      <c r="L55" s="292"/>
      <c r="M55" s="292"/>
      <c r="N55" s="292"/>
    </row>
    <row r="56" spans="1:14" ht="15.75" x14ac:dyDescent="0.2">
      <c r="A56" s="129" t="s">
        <v>22</v>
      </c>
      <c r="B56" s="130" t="s">
        <v>20</v>
      </c>
      <c r="C56" s="88"/>
      <c r="D56" s="295"/>
      <c r="G56" s="16"/>
    </row>
    <row r="57" spans="1:14" ht="15" x14ac:dyDescent="0.2">
      <c r="A57" s="132" t="s">
        <v>85</v>
      </c>
      <c r="B57" s="298" t="s">
        <v>118</v>
      </c>
      <c r="C57" s="129" t="s">
        <v>21</v>
      </c>
      <c r="G57" s="16"/>
    </row>
    <row r="58" spans="1:14" ht="15" x14ac:dyDescent="0.2">
      <c r="A58" s="132"/>
      <c r="B58" s="298"/>
      <c r="C58" s="292" t="s">
        <v>367</v>
      </c>
      <c r="G58" s="16"/>
    </row>
    <row r="59" spans="1:14" ht="15" x14ac:dyDescent="0.2">
      <c r="A59" s="132"/>
      <c r="B59" s="298"/>
      <c r="C59" s="315" t="s">
        <v>364</v>
      </c>
      <c r="G59" s="16"/>
    </row>
    <row r="60" spans="1:14" ht="15" x14ac:dyDescent="0.2">
      <c r="A60" s="132"/>
      <c r="B60" s="298"/>
      <c r="C60" s="315" t="s">
        <v>366</v>
      </c>
      <c r="G60" s="16"/>
    </row>
    <row r="61" spans="1:14" ht="15" x14ac:dyDescent="0.2">
      <c r="A61" s="132"/>
      <c r="B61" s="298"/>
      <c r="C61" s="315" t="s">
        <v>365</v>
      </c>
      <c r="G61" s="16"/>
    </row>
    <row r="62" spans="1:14" ht="15" x14ac:dyDescent="0.2">
      <c r="A62" s="132"/>
      <c r="B62" s="298"/>
      <c r="C62" s="315"/>
      <c r="G62" s="16"/>
    </row>
    <row r="63" spans="1:14" ht="15" x14ac:dyDescent="0.2">
      <c r="A63" s="132"/>
      <c r="B63" s="298"/>
      <c r="C63" s="315"/>
      <c r="G63" s="16"/>
    </row>
    <row r="64" spans="1:14" x14ac:dyDescent="0.2">
      <c r="A64" s="129" t="s">
        <v>22</v>
      </c>
      <c r="B64" s="130" t="s">
        <v>20</v>
      </c>
      <c r="C64" s="129" t="s">
        <v>21</v>
      </c>
      <c r="G64" s="16"/>
    </row>
    <row r="65" spans="1:7" ht="15" x14ac:dyDescent="0.2">
      <c r="A65" s="134" t="s">
        <v>252</v>
      </c>
      <c r="B65" s="85" t="s">
        <v>319</v>
      </c>
      <c r="C65" s="315" t="s">
        <v>335</v>
      </c>
      <c r="G65" s="16"/>
    </row>
    <row r="66" spans="1:7" ht="15" x14ac:dyDescent="0.2">
      <c r="A66" s="134"/>
      <c r="B66" s="85"/>
      <c r="C66" s="315" t="s">
        <v>337</v>
      </c>
      <c r="G66" s="16"/>
    </row>
    <row r="67" spans="1:7" ht="15" x14ac:dyDescent="0.2">
      <c r="A67" s="134"/>
      <c r="B67" s="85"/>
      <c r="C67" s="315" t="s">
        <v>336</v>
      </c>
      <c r="G67" s="16"/>
    </row>
    <row r="68" spans="1:7" ht="15" x14ac:dyDescent="0.2">
      <c r="A68" s="279"/>
      <c r="B68" s="280"/>
      <c r="C68" s="315"/>
      <c r="G68" s="16"/>
    </row>
    <row r="69" spans="1:7" ht="15" x14ac:dyDescent="0.25">
      <c r="A69" s="1"/>
      <c r="B69" s="82"/>
      <c r="C69" s="84" t="s">
        <v>25</v>
      </c>
    </row>
    <row r="70" spans="1:7" ht="28.5" x14ac:dyDescent="0.2">
      <c r="A70" s="129" t="s">
        <v>23</v>
      </c>
      <c r="B70" s="83" t="s">
        <v>24</v>
      </c>
      <c r="C70" s="152"/>
    </row>
    <row r="71" spans="1:7" x14ac:dyDescent="0.2">
      <c r="A71" s="129" t="s">
        <v>26</v>
      </c>
      <c r="B71" s="152" t="s">
        <v>370</v>
      </c>
      <c r="C71" s="79" t="s">
        <v>313</v>
      </c>
    </row>
    <row r="72" spans="1:7" x14ac:dyDescent="0.2">
      <c r="A72" s="129" t="s">
        <v>27</v>
      </c>
      <c r="B72" s="79"/>
      <c r="C72" s="79"/>
    </row>
    <row r="73" spans="1:7" x14ac:dyDescent="0.2">
      <c r="A73" s="129" t="s">
        <v>28</v>
      </c>
      <c r="B73" s="79"/>
      <c r="C73" s="1"/>
    </row>
    <row r="74" spans="1:7" x14ac:dyDescent="0.2">
      <c r="A74" s="1"/>
      <c r="B74" s="1"/>
    </row>
  </sheetData>
  <pageMargins left="0.25" right="0.25" top="0.28999999999999998" bottom="0.2" header="0.17" footer="0.3"/>
  <pageSetup scale="9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2"/>
  <sheetViews>
    <sheetView topLeftCell="A83" workbookViewId="0">
      <selection sqref="A1:H123"/>
    </sheetView>
  </sheetViews>
  <sheetFormatPr defaultRowHeight="12.75" x14ac:dyDescent="0.2"/>
  <cols>
    <col min="1" max="1" width="17.28515625" customWidth="1"/>
    <col min="2" max="2" width="27.5703125" customWidth="1"/>
    <col min="3" max="3" width="17.7109375" customWidth="1"/>
    <col min="4" max="4" width="14.5703125" customWidth="1"/>
    <col min="5" max="6" width="13.28515625" customWidth="1"/>
    <col min="7" max="7" width="14.42578125" customWidth="1"/>
    <col min="10" max="10" width="13" bestFit="1" customWidth="1"/>
    <col min="11" max="11" width="10.85546875" customWidth="1"/>
    <col min="12" max="13" width="9.85546875" bestFit="1" customWidth="1"/>
  </cols>
  <sheetData>
    <row r="1" spans="1:7" x14ac:dyDescent="0.2">
      <c r="A1" s="29" t="s">
        <v>30</v>
      </c>
      <c r="B1" s="29"/>
      <c r="C1" s="29"/>
      <c r="D1" s="29"/>
    </row>
    <row r="2" spans="1:7" x14ac:dyDescent="0.2">
      <c r="A2" s="29"/>
      <c r="B2" s="29"/>
      <c r="C2" s="29"/>
      <c r="D2" s="29"/>
    </row>
    <row r="3" spans="1:7" x14ac:dyDescent="0.2">
      <c r="A3" s="34" t="s">
        <v>32</v>
      </c>
      <c r="B3" s="35"/>
      <c r="C3" s="35"/>
      <c r="D3" s="36"/>
      <c r="E3" s="36">
        <v>2017</v>
      </c>
      <c r="F3" s="41"/>
      <c r="G3" s="76"/>
    </row>
    <row r="4" spans="1:7" x14ac:dyDescent="0.2">
      <c r="A4" s="40"/>
      <c r="B4" s="41"/>
      <c r="C4" s="41"/>
      <c r="D4" s="41"/>
      <c r="E4" s="41"/>
      <c r="F4" s="41"/>
      <c r="G4" s="42"/>
    </row>
    <row r="5" spans="1:7" x14ac:dyDescent="0.2">
      <c r="A5" s="34" t="s">
        <v>31</v>
      </c>
      <c r="B5" s="34" t="s">
        <v>33</v>
      </c>
      <c r="C5" s="34"/>
      <c r="D5" s="36"/>
      <c r="E5" s="36"/>
      <c r="F5" s="52"/>
      <c r="G5" s="56"/>
    </row>
    <row r="6" spans="1:7" x14ac:dyDescent="0.2">
      <c r="A6" s="53"/>
      <c r="B6" s="37"/>
      <c r="C6" s="37"/>
      <c r="D6" s="37"/>
      <c r="E6" s="37"/>
      <c r="F6" s="37"/>
      <c r="G6" s="38"/>
    </row>
    <row r="7" spans="1:7" x14ac:dyDescent="0.2">
      <c r="A7" s="61" t="s">
        <v>34</v>
      </c>
      <c r="B7" s="54"/>
      <c r="C7" s="54"/>
      <c r="D7" s="54"/>
      <c r="E7" s="54"/>
      <c r="F7" s="54"/>
      <c r="G7" s="55"/>
    </row>
    <row r="8" spans="1:7" x14ac:dyDescent="0.2">
      <c r="A8" s="53"/>
      <c r="B8" s="41"/>
      <c r="C8" s="41"/>
      <c r="D8" s="41"/>
      <c r="E8" s="41"/>
      <c r="F8" s="41"/>
      <c r="G8" s="42"/>
    </row>
    <row r="9" spans="1:7" x14ac:dyDescent="0.2">
      <c r="A9" s="65" t="s">
        <v>35</v>
      </c>
      <c r="B9" s="40"/>
      <c r="C9" s="41"/>
      <c r="D9" s="41"/>
      <c r="E9" s="41"/>
      <c r="F9" s="41"/>
      <c r="G9" s="42"/>
    </row>
    <row r="10" spans="1:7" x14ac:dyDescent="0.2">
      <c r="A10" s="143" t="s">
        <v>219</v>
      </c>
      <c r="B10" s="46"/>
      <c r="C10" s="46"/>
      <c r="D10" s="46"/>
      <c r="E10" s="46"/>
      <c r="F10" s="46"/>
      <c r="G10" s="67" t="s">
        <v>36</v>
      </c>
    </row>
    <row r="11" spans="1:7" x14ac:dyDescent="0.2">
      <c r="A11" s="43"/>
      <c r="B11" s="44"/>
      <c r="C11" s="44"/>
      <c r="D11" s="44"/>
      <c r="E11" s="44"/>
      <c r="F11" s="44"/>
      <c r="G11" s="45"/>
    </row>
    <row r="12" spans="1:7" x14ac:dyDescent="0.2">
      <c r="A12" s="68" t="s">
        <v>37</v>
      </c>
      <c r="B12" s="57"/>
      <c r="C12" s="64"/>
      <c r="D12" s="74" t="s">
        <v>38</v>
      </c>
      <c r="E12" s="144" t="s">
        <v>220</v>
      </c>
      <c r="F12" s="69"/>
      <c r="G12" s="70"/>
    </row>
    <row r="13" spans="1:7" x14ac:dyDescent="0.2">
      <c r="A13" s="66"/>
      <c r="B13" s="71" t="s">
        <v>39</v>
      </c>
      <c r="C13" s="71" t="s">
        <v>40</v>
      </c>
      <c r="D13" s="71">
        <v>2017</v>
      </c>
      <c r="E13" s="71">
        <v>2018</v>
      </c>
      <c r="F13" s="71">
        <v>2019</v>
      </c>
      <c r="G13" s="71">
        <v>2020</v>
      </c>
    </row>
    <row r="14" spans="1:7" x14ac:dyDescent="0.2">
      <c r="A14" s="43"/>
      <c r="B14" s="60" t="s">
        <v>41</v>
      </c>
      <c r="C14" s="60" t="s">
        <v>45</v>
      </c>
      <c r="D14" s="97">
        <v>284806</v>
      </c>
      <c r="E14" s="97">
        <v>282506</v>
      </c>
      <c r="F14" s="97">
        <v>282506</v>
      </c>
      <c r="G14" s="97">
        <v>282506</v>
      </c>
    </row>
    <row r="15" spans="1:7" x14ac:dyDescent="0.2">
      <c r="A15" s="43"/>
      <c r="B15" s="60" t="s">
        <v>42</v>
      </c>
      <c r="C15" s="60" t="s">
        <v>46</v>
      </c>
      <c r="D15" s="97">
        <v>468999</v>
      </c>
      <c r="E15" s="97">
        <v>401090</v>
      </c>
      <c r="F15" s="97">
        <v>412550</v>
      </c>
      <c r="G15" s="97">
        <v>424359</v>
      </c>
    </row>
    <row r="16" spans="1:7" x14ac:dyDescent="0.2">
      <c r="A16" s="72"/>
      <c r="B16" s="60" t="s">
        <v>43</v>
      </c>
      <c r="C16" s="59" t="s">
        <v>47</v>
      </c>
      <c r="D16" s="97">
        <v>701781</v>
      </c>
      <c r="E16" s="97">
        <v>293892</v>
      </c>
      <c r="F16" s="97">
        <v>250248</v>
      </c>
      <c r="G16" s="97">
        <v>274314</v>
      </c>
    </row>
    <row r="17" spans="1:9" x14ac:dyDescent="0.2">
      <c r="A17" s="53"/>
      <c r="B17" s="60" t="s">
        <v>44</v>
      </c>
      <c r="C17" s="58"/>
      <c r="D17" s="97"/>
      <c r="E17" s="62"/>
      <c r="F17" s="58"/>
      <c r="G17" s="58"/>
    </row>
    <row r="18" spans="1:9" x14ac:dyDescent="0.2">
      <c r="A18" s="73"/>
      <c r="B18" s="75" t="s">
        <v>3</v>
      </c>
      <c r="C18" s="49"/>
      <c r="D18" s="98">
        <f>SUM(D14:D17)</f>
        <v>1455586</v>
      </c>
      <c r="E18" s="98">
        <f>SUM(E14:E17)</f>
        <v>977488</v>
      </c>
      <c r="F18" s="98">
        <f>SUM(F14:F17)</f>
        <v>945304</v>
      </c>
      <c r="G18" s="98">
        <f>SUM(G14:G17)</f>
        <v>981179</v>
      </c>
    </row>
    <row r="19" spans="1:9" x14ac:dyDescent="0.2">
      <c r="A19" s="40"/>
      <c r="B19" s="40"/>
      <c r="C19" s="41"/>
      <c r="D19" s="41"/>
      <c r="E19" s="41"/>
      <c r="F19" s="41"/>
      <c r="G19" s="42"/>
    </row>
    <row r="20" spans="1:9" x14ac:dyDescent="0.2">
      <c r="A20" s="48"/>
      <c r="B20" s="48"/>
      <c r="C20" s="46"/>
      <c r="D20" s="46"/>
      <c r="E20" s="46"/>
      <c r="F20" s="46"/>
      <c r="G20" s="47"/>
    </row>
    <row r="21" spans="1:9" x14ac:dyDescent="0.2">
      <c r="A21" s="63"/>
      <c r="B21" s="33" t="s">
        <v>48</v>
      </c>
      <c r="C21" s="32"/>
      <c r="D21" s="32"/>
      <c r="E21" s="32"/>
      <c r="F21" s="32"/>
      <c r="G21" s="30"/>
    </row>
    <row r="22" spans="1:9" x14ac:dyDescent="0.2">
      <c r="A22" s="68" t="s">
        <v>49</v>
      </c>
      <c r="B22" s="68" t="s">
        <v>122</v>
      </c>
      <c r="C22" s="64"/>
      <c r="D22" s="74" t="s">
        <v>38</v>
      </c>
      <c r="E22" s="77" t="s">
        <v>221</v>
      </c>
      <c r="F22" s="69"/>
      <c r="G22" s="70"/>
      <c r="I22" s="16" t="s">
        <v>9</v>
      </c>
    </row>
    <row r="23" spans="1:9" x14ac:dyDescent="0.2">
      <c r="A23" s="66"/>
      <c r="B23" s="71" t="s">
        <v>39</v>
      </c>
      <c r="C23" s="71" t="s">
        <v>40</v>
      </c>
      <c r="D23" s="71">
        <v>2017</v>
      </c>
      <c r="E23" s="71">
        <v>2018</v>
      </c>
      <c r="F23" s="71">
        <v>2019</v>
      </c>
      <c r="G23" s="71">
        <v>2020</v>
      </c>
    </row>
    <row r="24" spans="1:9" x14ac:dyDescent="0.2">
      <c r="A24" s="72" t="s">
        <v>50</v>
      </c>
      <c r="B24" s="60" t="s">
        <v>41</v>
      </c>
      <c r="C24" s="60" t="s">
        <v>45</v>
      </c>
      <c r="D24" s="93">
        <v>96860</v>
      </c>
      <c r="E24" s="93">
        <v>94360</v>
      </c>
      <c r="F24" s="93">
        <v>94360</v>
      </c>
      <c r="G24" s="93">
        <v>94360</v>
      </c>
    </row>
    <row r="25" spans="1:9" x14ac:dyDescent="0.2">
      <c r="A25" s="268" t="s">
        <v>251</v>
      </c>
      <c r="B25" s="60" t="s">
        <v>42</v>
      </c>
      <c r="C25" s="60" t="s">
        <v>46</v>
      </c>
      <c r="D25" s="93">
        <v>55408</v>
      </c>
      <c r="E25" s="93">
        <v>55408</v>
      </c>
      <c r="F25" s="93">
        <v>55408</v>
      </c>
      <c r="G25" s="93">
        <v>55408</v>
      </c>
    </row>
    <row r="26" spans="1:9" x14ac:dyDescent="0.2">
      <c r="A26" s="72"/>
      <c r="B26" s="60" t="s">
        <v>43</v>
      </c>
      <c r="C26" s="59" t="s">
        <v>47</v>
      </c>
      <c r="D26" s="93">
        <v>59762</v>
      </c>
      <c r="E26" s="93">
        <v>45800</v>
      </c>
      <c r="F26" s="93">
        <v>53100</v>
      </c>
      <c r="G26" s="93">
        <v>63100</v>
      </c>
    </row>
    <row r="27" spans="1:9" x14ac:dyDescent="0.2">
      <c r="A27" s="53"/>
      <c r="B27" s="60" t="s">
        <v>44</v>
      </c>
      <c r="C27" s="58"/>
      <c r="D27" s="94"/>
      <c r="E27" s="95"/>
      <c r="F27" s="94"/>
      <c r="G27" s="94"/>
    </row>
    <row r="28" spans="1:9" x14ac:dyDescent="0.2">
      <c r="A28" s="78"/>
      <c r="B28" s="39" t="s">
        <v>3</v>
      </c>
      <c r="C28" s="28"/>
      <c r="D28" s="96">
        <f>SUM(D24:D27)</f>
        <v>212030</v>
      </c>
      <c r="E28" s="96">
        <f>SUM(E24:E27)</f>
        <v>195568</v>
      </c>
      <c r="F28" s="96">
        <f>SUM(F24:F27)</f>
        <v>202868</v>
      </c>
      <c r="G28" s="96">
        <f>SUM(G24:G27)</f>
        <v>212868</v>
      </c>
    </row>
    <row r="29" spans="1:9" x14ac:dyDescent="0.2">
      <c r="A29" s="40"/>
      <c r="B29" s="40"/>
      <c r="C29" s="41"/>
      <c r="D29" s="41"/>
      <c r="E29" s="41"/>
      <c r="F29" s="41"/>
      <c r="G29" s="42"/>
    </row>
    <row r="30" spans="1:9" x14ac:dyDescent="0.2">
      <c r="A30" s="48"/>
      <c r="B30" s="48"/>
      <c r="C30" s="46"/>
      <c r="D30" s="46"/>
      <c r="E30" s="46"/>
      <c r="F30" s="46"/>
      <c r="G30" s="47"/>
    </row>
    <row r="31" spans="1:9" x14ac:dyDescent="0.2">
      <c r="A31" s="63"/>
      <c r="B31" s="33" t="s">
        <v>48</v>
      </c>
      <c r="C31" s="32"/>
      <c r="D31" s="32"/>
      <c r="E31" s="32"/>
      <c r="F31" s="32"/>
      <c r="G31" s="30"/>
    </row>
    <row r="32" spans="1:9" x14ac:dyDescent="0.2">
      <c r="A32" s="68" t="s">
        <v>49</v>
      </c>
      <c r="B32" s="68" t="s">
        <v>121</v>
      </c>
      <c r="C32" s="64"/>
      <c r="D32" s="74" t="s">
        <v>38</v>
      </c>
      <c r="E32" s="77" t="s">
        <v>222</v>
      </c>
      <c r="F32" s="69"/>
      <c r="G32" s="70"/>
    </row>
    <row r="33" spans="1:13" x14ac:dyDescent="0.2">
      <c r="A33" s="66"/>
      <c r="B33" s="71" t="s">
        <v>39</v>
      </c>
      <c r="C33" s="71" t="s">
        <v>40</v>
      </c>
      <c r="D33" s="71">
        <v>2017</v>
      </c>
      <c r="E33" s="71">
        <v>2018</v>
      </c>
      <c r="F33" s="71">
        <v>2019</v>
      </c>
      <c r="G33" s="71">
        <v>2020</v>
      </c>
    </row>
    <row r="34" spans="1:13" x14ac:dyDescent="0.2">
      <c r="A34" s="72" t="s">
        <v>50</v>
      </c>
      <c r="B34" s="60" t="s">
        <v>41</v>
      </c>
      <c r="C34" s="60" t="s">
        <v>45</v>
      </c>
      <c r="D34" s="93">
        <v>52930</v>
      </c>
      <c r="E34" s="93">
        <v>52930</v>
      </c>
      <c r="F34" s="93">
        <v>52930</v>
      </c>
      <c r="G34" s="93">
        <v>52930</v>
      </c>
    </row>
    <row r="35" spans="1:13" x14ac:dyDescent="0.2">
      <c r="A35" s="146" t="s">
        <v>74</v>
      </c>
      <c r="B35" s="60" t="s">
        <v>42</v>
      </c>
      <c r="C35" s="60" t="s">
        <v>46</v>
      </c>
      <c r="D35" s="93">
        <v>10500</v>
      </c>
      <c r="E35" s="93">
        <v>10500</v>
      </c>
      <c r="F35" s="93">
        <v>10500</v>
      </c>
      <c r="G35" s="93">
        <v>10500</v>
      </c>
    </row>
    <row r="36" spans="1:13" x14ac:dyDescent="0.2">
      <c r="A36" s="72"/>
      <c r="B36" s="60" t="s">
        <v>43</v>
      </c>
      <c r="C36" s="59" t="s">
        <v>47</v>
      </c>
      <c r="D36" s="93">
        <v>0</v>
      </c>
      <c r="E36" s="93">
        <v>0</v>
      </c>
      <c r="F36" s="93">
        <v>0</v>
      </c>
      <c r="G36" s="93">
        <v>0</v>
      </c>
    </row>
    <row r="37" spans="1:13" x14ac:dyDescent="0.2">
      <c r="A37" s="53"/>
      <c r="B37" s="60" t="s">
        <v>44</v>
      </c>
      <c r="C37" s="58"/>
      <c r="D37" s="94"/>
      <c r="E37" s="95"/>
      <c r="F37" s="95"/>
      <c r="G37" s="95"/>
    </row>
    <row r="38" spans="1:13" x14ac:dyDescent="0.2">
      <c r="A38" s="78"/>
      <c r="B38" s="39" t="s">
        <v>3</v>
      </c>
      <c r="C38" s="28"/>
      <c r="D38" s="99">
        <f>SUM(D34:D37)</f>
        <v>63430</v>
      </c>
      <c r="E38" s="99">
        <f>SUM(E34:E37)</f>
        <v>63430</v>
      </c>
      <c r="F38" s="99">
        <f>SUM(F34:F37)</f>
        <v>63430</v>
      </c>
      <c r="G38" s="99">
        <f>SUM(G34:G37)</f>
        <v>63430</v>
      </c>
      <c r="J38" s="270">
        <f>D28+D38+D46+D62+D70+D78+D86+D94+D102+D109+D117</f>
        <v>1455586</v>
      </c>
      <c r="K38" s="270">
        <f t="shared" ref="K38:M38" si="0">E28+E38+E46+E62+E70+E78+E86+E94+E102+E109+E117</f>
        <v>977488</v>
      </c>
      <c r="L38" s="270">
        <f t="shared" si="0"/>
        <v>945304</v>
      </c>
      <c r="M38" s="270">
        <f t="shared" si="0"/>
        <v>981179</v>
      </c>
    </row>
    <row r="39" spans="1:13" x14ac:dyDescent="0.2">
      <c r="A39" s="63"/>
      <c r="B39" s="33" t="s">
        <v>48</v>
      </c>
      <c r="C39" s="32"/>
      <c r="D39" s="32"/>
      <c r="E39" s="32"/>
      <c r="F39" s="32"/>
      <c r="G39" s="30"/>
      <c r="J39" s="260"/>
      <c r="K39" s="260"/>
      <c r="L39" s="260"/>
      <c r="M39" s="260"/>
    </row>
    <row r="40" spans="1:13" x14ac:dyDescent="0.2">
      <c r="A40" s="68" t="s">
        <v>49</v>
      </c>
      <c r="B40" s="68" t="s">
        <v>123</v>
      </c>
      <c r="C40" s="64"/>
      <c r="D40" s="74" t="s">
        <v>38</v>
      </c>
      <c r="E40" s="77" t="s">
        <v>223</v>
      </c>
      <c r="F40" s="69"/>
      <c r="G40" s="70"/>
    </row>
    <row r="41" spans="1:13" x14ac:dyDescent="0.2">
      <c r="A41" s="66"/>
      <c r="B41" s="71" t="s">
        <v>39</v>
      </c>
      <c r="C41" s="71" t="s">
        <v>40</v>
      </c>
      <c r="D41" s="71">
        <v>2017</v>
      </c>
      <c r="E41" s="71">
        <v>2018</v>
      </c>
      <c r="F41" s="71">
        <v>2019</v>
      </c>
      <c r="G41" s="71">
        <v>2020</v>
      </c>
    </row>
    <row r="42" spans="1:13" x14ac:dyDescent="0.2">
      <c r="A42" s="72" t="s">
        <v>50</v>
      </c>
      <c r="B42" s="60" t="s">
        <v>41</v>
      </c>
      <c r="C42" s="60" t="s">
        <v>45</v>
      </c>
      <c r="D42" s="93">
        <v>8870</v>
      </c>
      <c r="E42" s="93">
        <v>8870</v>
      </c>
      <c r="F42" s="93">
        <v>8870</v>
      </c>
      <c r="G42" s="93">
        <v>8870</v>
      </c>
    </row>
    <row r="43" spans="1:13" x14ac:dyDescent="0.2">
      <c r="A43" s="146" t="s">
        <v>227</v>
      </c>
      <c r="B43" s="60" t="s">
        <v>42</v>
      </c>
      <c r="C43" s="60" t="s">
        <v>46</v>
      </c>
      <c r="D43" s="93">
        <v>6000</v>
      </c>
      <c r="E43" s="93">
        <v>6000</v>
      </c>
      <c r="F43" s="93">
        <v>6000</v>
      </c>
      <c r="G43" s="93">
        <v>6000</v>
      </c>
    </row>
    <row r="44" spans="1:13" x14ac:dyDescent="0.2">
      <c r="A44" s="72"/>
      <c r="B44" s="60" t="s">
        <v>43</v>
      </c>
      <c r="C44" s="59" t="s">
        <v>47</v>
      </c>
      <c r="D44" s="93">
        <v>100202</v>
      </c>
      <c r="E44" s="93">
        <v>70500</v>
      </c>
      <c r="F44" s="93">
        <v>70500</v>
      </c>
      <c r="G44" s="93">
        <v>80497</v>
      </c>
    </row>
    <row r="45" spans="1:13" x14ac:dyDescent="0.2">
      <c r="A45" s="53"/>
      <c r="B45" s="60" t="s">
        <v>256</v>
      </c>
      <c r="C45" s="58"/>
      <c r="D45" s="94">
        <v>314171</v>
      </c>
      <c r="E45" s="95">
        <v>52925</v>
      </c>
      <c r="F45" s="94"/>
      <c r="G45" s="94"/>
      <c r="I45" t="s">
        <v>9</v>
      </c>
    </row>
    <row r="46" spans="1:13" x14ac:dyDescent="0.2">
      <c r="A46" s="78"/>
      <c r="B46" s="39" t="s">
        <v>3</v>
      </c>
      <c r="C46" s="28"/>
      <c r="D46" s="99">
        <f>SUM(D42:D45)</f>
        <v>429243</v>
      </c>
      <c r="E46" s="99">
        <f>SUM(E42:E45)</f>
        <v>138295</v>
      </c>
      <c r="F46" s="99">
        <f>SUM(F42:F45)</f>
        <v>85370</v>
      </c>
      <c r="G46" s="99">
        <f>SUM(G42:G45)</f>
        <v>95367</v>
      </c>
    </row>
    <row r="47" spans="1:13" x14ac:dyDescent="0.2">
      <c r="A47" s="63"/>
      <c r="B47" s="33" t="s">
        <v>48</v>
      </c>
      <c r="C47" s="32"/>
      <c r="D47" s="32"/>
      <c r="E47" s="32"/>
      <c r="F47" s="32"/>
      <c r="G47" s="30"/>
    </row>
    <row r="48" spans="1:13" x14ac:dyDescent="0.2">
      <c r="A48" s="68" t="s">
        <v>49</v>
      </c>
      <c r="B48" s="68" t="s">
        <v>86</v>
      </c>
      <c r="C48" s="64"/>
      <c r="D48" s="74" t="s">
        <v>38</v>
      </c>
      <c r="E48" s="77" t="s">
        <v>223</v>
      </c>
      <c r="F48" s="69"/>
      <c r="G48" s="70"/>
    </row>
    <row r="49" spans="1:7" x14ac:dyDescent="0.2">
      <c r="A49" s="66"/>
      <c r="B49" s="71" t="s">
        <v>39</v>
      </c>
      <c r="C49" s="71" t="s">
        <v>40</v>
      </c>
      <c r="D49" s="71">
        <v>2017</v>
      </c>
      <c r="E49" s="71">
        <v>2018</v>
      </c>
      <c r="F49" s="71">
        <v>2019</v>
      </c>
      <c r="G49" s="71">
        <v>2020</v>
      </c>
    </row>
    <row r="50" spans="1:7" x14ac:dyDescent="0.2">
      <c r="A50" s="72" t="s">
        <v>50</v>
      </c>
      <c r="B50" s="60" t="s">
        <v>41</v>
      </c>
      <c r="C50" s="60" t="s">
        <v>45</v>
      </c>
      <c r="D50" s="93">
        <v>0</v>
      </c>
      <c r="E50" s="93">
        <v>0</v>
      </c>
      <c r="F50" s="93">
        <v>0</v>
      </c>
      <c r="G50" s="93">
        <v>0</v>
      </c>
    </row>
    <row r="51" spans="1:7" x14ac:dyDescent="0.2">
      <c r="A51" s="146" t="s">
        <v>79</v>
      </c>
      <c r="B51" s="60" t="s">
        <v>42</v>
      </c>
      <c r="C51" s="60" t="s">
        <v>46</v>
      </c>
      <c r="D51" s="93">
        <v>0</v>
      </c>
      <c r="E51" s="93">
        <v>0</v>
      </c>
      <c r="F51" s="93">
        <v>0</v>
      </c>
      <c r="G51" s="93">
        <v>0</v>
      </c>
    </row>
    <row r="52" spans="1:7" x14ac:dyDescent="0.2">
      <c r="A52" s="72"/>
      <c r="B52" s="60" t="s">
        <v>43</v>
      </c>
      <c r="C52" s="59" t="s">
        <v>47</v>
      </c>
      <c r="D52" s="100">
        <v>0</v>
      </c>
      <c r="E52" s="101">
        <v>0</v>
      </c>
      <c r="F52" s="101">
        <v>0</v>
      </c>
      <c r="G52" s="101">
        <v>0</v>
      </c>
    </row>
    <row r="53" spans="1:7" x14ac:dyDescent="0.2">
      <c r="A53" s="53"/>
      <c r="B53" s="60" t="s">
        <v>44</v>
      </c>
      <c r="C53" s="58"/>
      <c r="D53" s="100">
        <v>0</v>
      </c>
      <c r="E53" s="101">
        <v>0</v>
      </c>
      <c r="F53" s="101">
        <v>0</v>
      </c>
      <c r="G53" s="101">
        <v>0</v>
      </c>
    </row>
    <row r="54" spans="1:7" x14ac:dyDescent="0.2">
      <c r="A54" s="78"/>
      <c r="B54" s="39" t="s">
        <v>3</v>
      </c>
      <c r="C54" s="28"/>
      <c r="D54" s="99">
        <f>SUM(D50:D53)</f>
        <v>0</v>
      </c>
      <c r="E54" s="99">
        <f>SUM(E50:E53)</f>
        <v>0</v>
      </c>
      <c r="F54" s="99">
        <f>SUM(F50:F53)</f>
        <v>0</v>
      </c>
      <c r="G54" s="99">
        <f>SUM(G50:G53)</f>
        <v>0</v>
      </c>
    </row>
    <row r="55" spans="1:7" x14ac:dyDescent="0.2">
      <c r="A55" s="63"/>
      <c r="B55" s="33" t="s">
        <v>48</v>
      </c>
      <c r="C55" s="32"/>
      <c r="D55" s="32"/>
      <c r="E55" s="32"/>
      <c r="F55" s="32"/>
      <c r="G55" s="30"/>
    </row>
    <row r="56" spans="1:7" x14ac:dyDescent="0.2">
      <c r="A56" s="68" t="s">
        <v>49</v>
      </c>
      <c r="B56" s="68" t="s">
        <v>80</v>
      </c>
      <c r="C56" s="64"/>
      <c r="D56" s="74" t="s">
        <v>38</v>
      </c>
      <c r="E56" s="77" t="s">
        <v>221</v>
      </c>
      <c r="F56" s="69"/>
      <c r="G56" s="70"/>
    </row>
    <row r="57" spans="1:7" x14ac:dyDescent="0.2">
      <c r="A57" s="66"/>
      <c r="B57" s="71" t="s">
        <v>39</v>
      </c>
      <c r="C57" s="71" t="s">
        <v>40</v>
      </c>
      <c r="D57" s="71">
        <v>2017</v>
      </c>
      <c r="E57" s="71">
        <v>2018</v>
      </c>
      <c r="F57" s="71">
        <v>2019</v>
      </c>
      <c r="G57" s="71">
        <v>2020</v>
      </c>
    </row>
    <row r="58" spans="1:7" x14ac:dyDescent="0.2">
      <c r="A58" s="72" t="s">
        <v>50</v>
      </c>
      <c r="B58" s="60" t="s">
        <v>41</v>
      </c>
      <c r="C58" s="60" t="s">
        <v>45</v>
      </c>
      <c r="D58" s="93">
        <v>11160</v>
      </c>
      <c r="E58" s="93">
        <v>11160</v>
      </c>
      <c r="F58" s="93">
        <v>11160</v>
      </c>
      <c r="G58" s="93">
        <v>11160</v>
      </c>
    </row>
    <row r="59" spans="1:7" x14ac:dyDescent="0.2">
      <c r="A59" s="146" t="s">
        <v>78</v>
      </c>
      <c r="B59" s="60" t="s">
        <v>42</v>
      </c>
      <c r="C59" s="60" t="s">
        <v>46</v>
      </c>
      <c r="D59" s="93">
        <v>4670</v>
      </c>
      <c r="E59" s="93">
        <v>4670</v>
      </c>
      <c r="F59" s="93">
        <v>4670</v>
      </c>
      <c r="G59" s="93">
        <v>4670</v>
      </c>
    </row>
    <row r="60" spans="1:7" x14ac:dyDescent="0.2">
      <c r="A60" s="72"/>
      <c r="B60" s="60" t="s">
        <v>43</v>
      </c>
      <c r="C60" s="59" t="s">
        <v>47</v>
      </c>
      <c r="D60" s="101">
        <v>0</v>
      </c>
      <c r="E60" s="101">
        <v>0</v>
      </c>
      <c r="F60" s="101">
        <v>0</v>
      </c>
      <c r="G60" s="101">
        <v>0</v>
      </c>
    </row>
    <row r="61" spans="1:7" x14ac:dyDescent="0.2">
      <c r="A61" s="53"/>
      <c r="B61" s="60" t="s">
        <v>44</v>
      </c>
      <c r="C61" s="58"/>
      <c r="D61" s="100"/>
      <c r="E61" s="95"/>
      <c r="F61" s="100"/>
      <c r="G61" s="100"/>
    </row>
    <row r="62" spans="1:7" x14ac:dyDescent="0.2">
      <c r="A62" s="78"/>
      <c r="B62" s="39" t="s">
        <v>3</v>
      </c>
      <c r="C62" s="28"/>
      <c r="D62" s="99">
        <f>SUM(D58:D61)</f>
        <v>15830</v>
      </c>
      <c r="E62" s="99">
        <f>SUM(E58:E61)</f>
        <v>15830</v>
      </c>
      <c r="F62" s="99">
        <f>SUM(F58:F61)</f>
        <v>15830</v>
      </c>
      <c r="G62" s="99">
        <f>SUM(G58:G61)</f>
        <v>15830</v>
      </c>
    </row>
    <row r="63" spans="1:7" x14ac:dyDescent="0.2">
      <c r="A63" s="63"/>
      <c r="B63" s="33" t="s">
        <v>48</v>
      </c>
      <c r="C63" s="32"/>
      <c r="D63" s="32"/>
      <c r="E63" s="32"/>
      <c r="F63" s="32"/>
      <c r="G63" s="30"/>
    </row>
    <row r="64" spans="1:7" x14ac:dyDescent="0.2">
      <c r="A64" s="68" t="s">
        <v>49</v>
      </c>
      <c r="B64" s="68" t="s">
        <v>87</v>
      </c>
      <c r="C64" s="64"/>
      <c r="D64" s="74" t="s">
        <v>38</v>
      </c>
      <c r="E64" s="77" t="s">
        <v>222</v>
      </c>
      <c r="F64" s="69"/>
      <c r="G64" s="70"/>
    </row>
    <row r="65" spans="1:7" x14ac:dyDescent="0.2">
      <c r="A65" s="66"/>
      <c r="B65" s="71" t="s">
        <v>39</v>
      </c>
      <c r="C65" s="71" t="s">
        <v>40</v>
      </c>
      <c r="D65" s="71">
        <v>2017</v>
      </c>
      <c r="E65" s="71">
        <v>2018</v>
      </c>
      <c r="F65" s="71">
        <v>2019</v>
      </c>
      <c r="G65" s="71">
        <v>2020</v>
      </c>
    </row>
    <row r="66" spans="1:7" x14ac:dyDescent="0.2">
      <c r="A66" s="72" t="s">
        <v>50</v>
      </c>
      <c r="B66" s="60" t="s">
        <v>41</v>
      </c>
      <c r="C66" s="60" t="s">
        <v>45</v>
      </c>
      <c r="D66" s="93">
        <v>0</v>
      </c>
      <c r="E66" s="93"/>
      <c r="F66" s="93"/>
      <c r="G66" s="93"/>
    </row>
    <row r="67" spans="1:7" x14ac:dyDescent="0.2">
      <c r="A67" s="145" t="s">
        <v>228</v>
      </c>
      <c r="B67" s="60" t="s">
        <v>42</v>
      </c>
      <c r="C67" s="60" t="s">
        <v>46</v>
      </c>
      <c r="D67" s="113">
        <v>294052</v>
      </c>
      <c r="E67" s="113">
        <v>294052</v>
      </c>
      <c r="F67" s="113">
        <v>294052</v>
      </c>
      <c r="G67" s="113">
        <v>294052</v>
      </c>
    </row>
    <row r="68" spans="1:7" x14ac:dyDescent="0.2">
      <c r="A68" s="72"/>
      <c r="B68" s="60" t="s">
        <v>43</v>
      </c>
      <c r="C68" s="59" t="s">
        <v>47</v>
      </c>
      <c r="D68" s="113"/>
      <c r="E68" s="113"/>
      <c r="F68" s="113"/>
      <c r="G68" s="113"/>
    </row>
    <row r="69" spans="1:7" x14ac:dyDescent="0.2">
      <c r="A69" s="53"/>
      <c r="B69" s="60" t="s">
        <v>44</v>
      </c>
      <c r="C69" s="58"/>
      <c r="D69" s="100"/>
      <c r="E69" s="95"/>
      <c r="F69" s="100"/>
      <c r="G69" s="100"/>
    </row>
    <row r="70" spans="1:7" x14ac:dyDescent="0.2">
      <c r="A70" s="78"/>
      <c r="B70" s="39" t="s">
        <v>3</v>
      </c>
      <c r="C70" s="28"/>
      <c r="D70" s="99">
        <f>SUM(D66:D69)</f>
        <v>294052</v>
      </c>
      <c r="E70" s="99">
        <f>SUM(E66:E69)</f>
        <v>294052</v>
      </c>
      <c r="F70" s="99">
        <f>SUM(F66:F69)</f>
        <v>294052</v>
      </c>
      <c r="G70" s="99">
        <f>SUM(G66:G69)</f>
        <v>294052</v>
      </c>
    </row>
    <row r="71" spans="1:7" x14ac:dyDescent="0.2">
      <c r="A71" s="63"/>
      <c r="B71" s="33" t="s">
        <v>48</v>
      </c>
      <c r="C71" s="32"/>
      <c r="D71" s="32"/>
      <c r="E71" s="32"/>
      <c r="F71" s="32"/>
      <c r="G71" s="30"/>
    </row>
    <row r="72" spans="1:7" x14ac:dyDescent="0.2">
      <c r="A72" s="68" t="s">
        <v>49</v>
      </c>
      <c r="B72" s="68" t="s">
        <v>88</v>
      </c>
      <c r="C72" s="64"/>
      <c r="D72" s="74" t="s">
        <v>38</v>
      </c>
      <c r="E72" s="77" t="s">
        <v>224</v>
      </c>
      <c r="F72" s="69"/>
      <c r="G72" s="70"/>
    </row>
    <row r="73" spans="1:7" x14ac:dyDescent="0.2">
      <c r="A73" s="66"/>
      <c r="B73" s="71" t="s">
        <v>39</v>
      </c>
      <c r="C73" s="71" t="s">
        <v>40</v>
      </c>
      <c r="D73" s="71">
        <v>2017</v>
      </c>
      <c r="E73" s="71">
        <v>2018</v>
      </c>
      <c r="F73" s="71">
        <v>2019</v>
      </c>
      <c r="G73" s="71">
        <v>2020</v>
      </c>
    </row>
    <row r="74" spans="1:7" x14ac:dyDescent="0.2">
      <c r="A74" s="72" t="s">
        <v>50</v>
      </c>
      <c r="B74" s="60" t="s">
        <v>41</v>
      </c>
      <c r="C74" s="60" t="s">
        <v>45</v>
      </c>
      <c r="D74" s="93">
        <v>69555</v>
      </c>
      <c r="E74" s="93">
        <v>69555</v>
      </c>
      <c r="F74" s="93">
        <v>69555</v>
      </c>
      <c r="G74" s="93">
        <v>69555</v>
      </c>
    </row>
    <row r="75" spans="1:7" x14ac:dyDescent="0.2">
      <c r="A75" s="146" t="s">
        <v>229</v>
      </c>
      <c r="B75" s="60" t="s">
        <v>42</v>
      </c>
      <c r="C75" s="60" t="s">
        <v>46</v>
      </c>
      <c r="D75" s="93">
        <v>13867</v>
      </c>
      <c r="E75" s="93">
        <v>3417</v>
      </c>
      <c r="F75" s="93">
        <v>3417</v>
      </c>
      <c r="G75" s="93">
        <v>3417</v>
      </c>
    </row>
    <row r="76" spans="1:7" x14ac:dyDescent="0.2">
      <c r="A76" s="72"/>
      <c r="B76" s="60" t="s">
        <v>43</v>
      </c>
      <c r="C76" s="59" t="s">
        <v>47</v>
      </c>
      <c r="D76" s="93">
        <v>39142</v>
      </c>
      <c r="E76" s="93">
        <v>39142</v>
      </c>
      <c r="F76" s="93">
        <v>41123</v>
      </c>
      <c r="G76" s="93">
        <v>45192</v>
      </c>
    </row>
    <row r="77" spans="1:7" x14ac:dyDescent="0.2">
      <c r="A77" s="53"/>
      <c r="B77" s="60" t="s">
        <v>44</v>
      </c>
      <c r="C77" s="58"/>
      <c r="D77" s="101"/>
      <c r="E77" s="95"/>
      <c r="F77" s="95"/>
      <c r="G77" s="95"/>
    </row>
    <row r="78" spans="1:7" x14ac:dyDescent="0.2">
      <c r="A78" s="78"/>
      <c r="B78" s="39" t="s">
        <v>3</v>
      </c>
      <c r="C78" s="28"/>
      <c r="D78" s="99">
        <f>SUM(D74:D77)</f>
        <v>122564</v>
      </c>
      <c r="E78" s="99">
        <f>SUM(E74:E77)</f>
        <v>112114</v>
      </c>
      <c r="F78" s="99">
        <f>SUM(F74:F77)</f>
        <v>114095</v>
      </c>
      <c r="G78" s="99">
        <f>SUM(G74:G77)</f>
        <v>118164</v>
      </c>
    </row>
    <row r="79" spans="1:7" x14ac:dyDescent="0.2">
      <c r="A79" s="63"/>
      <c r="B79" s="33" t="s">
        <v>48</v>
      </c>
      <c r="C79" s="32"/>
      <c r="D79" s="32"/>
      <c r="E79" s="32"/>
      <c r="F79" s="32"/>
      <c r="G79" s="30"/>
    </row>
    <row r="80" spans="1:7" x14ac:dyDescent="0.2">
      <c r="A80" s="68" t="s">
        <v>49</v>
      </c>
      <c r="B80" s="68" t="s">
        <v>124</v>
      </c>
      <c r="C80" s="64"/>
      <c r="D80" s="74" t="s">
        <v>38</v>
      </c>
      <c r="E80" s="77" t="s">
        <v>222</v>
      </c>
      <c r="F80" s="69"/>
      <c r="G80" s="70"/>
    </row>
    <row r="81" spans="1:7" x14ac:dyDescent="0.2">
      <c r="A81" s="66"/>
      <c r="B81" s="71" t="s">
        <v>39</v>
      </c>
      <c r="C81" s="71" t="s">
        <v>40</v>
      </c>
      <c r="D81" s="71">
        <v>2017</v>
      </c>
      <c r="E81" s="71">
        <v>2018</v>
      </c>
      <c r="F81" s="71">
        <v>2019</v>
      </c>
      <c r="G81" s="71">
        <v>2020</v>
      </c>
    </row>
    <row r="82" spans="1:7" x14ac:dyDescent="0.2">
      <c r="A82" s="72" t="s">
        <v>50</v>
      </c>
      <c r="B82" s="60" t="s">
        <v>41</v>
      </c>
      <c r="C82" s="60" t="s">
        <v>45</v>
      </c>
      <c r="D82" s="93"/>
      <c r="E82" s="93"/>
      <c r="F82" s="93"/>
      <c r="G82" s="93"/>
    </row>
    <row r="83" spans="1:7" x14ac:dyDescent="0.2">
      <c r="A83" s="145" t="s">
        <v>230</v>
      </c>
      <c r="B83" s="60" t="s">
        <v>42</v>
      </c>
      <c r="C83" s="60" t="s">
        <v>46</v>
      </c>
      <c r="D83" s="93">
        <v>2500</v>
      </c>
      <c r="E83" s="93">
        <v>2500</v>
      </c>
      <c r="F83" s="93">
        <v>2500</v>
      </c>
      <c r="G83" s="93">
        <v>2500</v>
      </c>
    </row>
    <row r="84" spans="1:7" x14ac:dyDescent="0.2">
      <c r="A84" s="72"/>
      <c r="B84" s="60" t="s">
        <v>43</v>
      </c>
      <c r="C84" s="59" t="s">
        <v>47</v>
      </c>
      <c r="D84" s="93"/>
      <c r="E84" s="93"/>
      <c r="F84" s="93"/>
      <c r="G84" s="93"/>
    </row>
    <row r="85" spans="1:7" x14ac:dyDescent="0.2">
      <c r="A85" s="53"/>
      <c r="B85" s="60" t="s">
        <v>44</v>
      </c>
      <c r="C85" s="58"/>
      <c r="D85" s="101"/>
      <c r="E85" s="95"/>
      <c r="F85" s="101"/>
      <c r="G85" s="101"/>
    </row>
    <row r="86" spans="1:7" x14ac:dyDescent="0.2">
      <c r="A86" s="78"/>
      <c r="B86" s="39" t="s">
        <v>3</v>
      </c>
      <c r="C86" s="28"/>
      <c r="D86" s="99">
        <f>SUM(D82:D85)</f>
        <v>2500</v>
      </c>
      <c r="E86" s="99">
        <f>SUM(E82:E85)</f>
        <v>2500</v>
      </c>
      <c r="F86" s="99">
        <f>SUM(F82:F85)</f>
        <v>2500</v>
      </c>
      <c r="G86" s="99">
        <f>SUM(G82:G85)</f>
        <v>2500</v>
      </c>
    </row>
    <row r="87" spans="1:7" x14ac:dyDescent="0.2">
      <c r="A87" s="63"/>
      <c r="B87" s="33" t="s">
        <v>48</v>
      </c>
      <c r="C87" s="32"/>
      <c r="D87" s="32"/>
      <c r="E87" s="32"/>
      <c r="F87" s="32"/>
      <c r="G87" s="30"/>
    </row>
    <row r="88" spans="1:7" x14ac:dyDescent="0.2">
      <c r="A88" s="68" t="s">
        <v>49</v>
      </c>
      <c r="B88" s="68" t="s">
        <v>125</v>
      </c>
      <c r="C88" s="64"/>
      <c r="D88" s="74" t="s">
        <v>38</v>
      </c>
      <c r="E88" s="77" t="s">
        <v>222</v>
      </c>
      <c r="F88" s="69"/>
      <c r="G88" s="70"/>
    </row>
    <row r="89" spans="1:7" x14ac:dyDescent="0.2">
      <c r="A89" s="66"/>
      <c r="B89" s="71" t="s">
        <v>39</v>
      </c>
      <c r="C89" s="71" t="s">
        <v>40</v>
      </c>
      <c r="D89" s="71">
        <v>2017</v>
      </c>
      <c r="E89" s="71">
        <v>2018</v>
      </c>
      <c r="F89" s="71">
        <v>2019</v>
      </c>
      <c r="G89" s="71">
        <v>2020</v>
      </c>
    </row>
    <row r="90" spans="1:7" x14ac:dyDescent="0.2">
      <c r="A90" s="72" t="s">
        <v>50</v>
      </c>
      <c r="B90" s="60" t="s">
        <v>41</v>
      </c>
      <c r="C90" s="60" t="s">
        <v>45</v>
      </c>
      <c r="D90" s="93">
        <v>13190</v>
      </c>
      <c r="E90" s="93">
        <v>13190</v>
      </c>
      <c r="F90" s="93">
        <v>13190</v>
      </c>
      <c r="G90" s="93">
        <v>13190</v>
      </c>
    </row>
    <row r="91" spans="1:7" x14ac:dyDescent="0.2">
      <c r="A91" s="146" t="s">
        <v>85</v>
      </c>
      <c r="B91" s="60" t="s">
        <v>42</v>
      </c>
      <c r="C91" s="60" t="s">
        <v>46</v>
      </c>
      <c r="D91" s="93">
        <v>21746</v>
      </c>
      <c r="E91" s="93">
        <v>21746</v>
      </c>
      <c r="F91" s="93">
        <v>21746</v>
      </c>
      <c r="G91" s="93">
        <v>21746</v>
      </c>
    </row>
    <row r="92" spans="1:7" x14ac:dyDescent="0.2">
      <c r="A92" s="72"/>
      <c r="B92" s="60" t="s">
        <v>43</v>
      </c>
      <c r="C92" s="59" t="s">
        <v>47</v>
      </c>
      <c r="D92" s="93">
        <v>99479</v>
      </c>
      <c r="E92" s="93">
        <v>0</v>
      </c>
      <c r="F92" s="93">
        <v>0</v>
      </c>
      <c r="G92" s="93">
        <v>0</v>
      </c>
    </row>
    <row r="93" spans="1:7" x14ac:dyDescent="0.2">
      <c r="A93" s="53"/>
      <c r="B93" s="60" t="s">
        <v>44</v>
      </c>
      <c r="C93" s="58"/>
      <c r="D93" s="101"/>
      <c r="E93" s="95"/>
      <c r="F93" s="101"/>
      <c r="G93" s="101"/>
    </row>
    <row r="94" spans="1:7" x14ac:dyDescent="0.2">
      <c r="A94" s="78"/>
      <c r="B94" s="39" t="s">
        <v>3</v>
      </c>
      <c r="C94" s="28"/>
      <c r="D94" s="99">
        <f>SUM(D90:D93)</f>
        <v>134415</v>
      </c>
      <c r="E94" s="99">
        <f>SUM(E90:E93)</f>
        <v>34936</v>
      </c>
      <c r="F94" s="99">
        <f>SUM(F90:F93)</f>
        <v>34936</v>
      </c>
      <c r="G94" s="99">
        <f>SUM(G90:G93)</f>
        <v>34936</v>
      </c>
    </row>
    <row r="95" spans="1:7" x14ac:dyDescent="0.2">
      <c r="A95" s="63"/>
      <c r="B95" s="33" t="s">
        <v>48</v>
      </c>
      <c r="C95" s="32"/>
      <c r="D95" s="32"/>
      <c r="E95" s="32"/>
      <c r="F95" s="32"/>
      <c r="G95" s="30"/>
    </row>
    <row r="96" spans="1:7" x14ac:dyDescent="0.2">
      <c r="A96" s="68" t="s">
        <v>49</v>
      </c>
      <c r="B96" s="68" t="s">
        <v>126</v>
      </c>
      <c r="C96" s="64"/>
      <c r="D96" s="74" t="s">
        <v>38</v>
      </c>
      <c r="E96" s="77" t="s">
        <v>225</v>
      </c>
      <c r="F96" s="69"/>
      <c r="G96" s="70"/>
    </row>
    <row r="97" spans="1:7" x14ac:dyDescent="0.2">
      <c r="A97" s="66"/>
      <c r="B97" s="71" t="s">
        <v>39</v>
      </c>
      <c r="C97" s="71" t="s">
        <v>40</v>
      </c>
      <c r="D97" s="71">
        <v>2017</v>
      </c>
      <c r="E97" s="71">
        <v>2018</v>
      </c>
      <c r="F97" s="71">
        <v>2019</v>
      </c>
      <c r="G97" s="71">
        <v>2020</v>
      </c>
    </row>
    <row r="98" spans="1:7" x14ac:dyDescent="0.2">
      <c r="A98" s="72" t="s">
        <v>50</v>
      </c>
      <c r="B98" s="60" t="s">
        <v>41</v>
      </c>
      <c r="C98" s="60" t="s">
        <v>45</v>
      </c>
      <c r="D98" s="93">
        <v>11196</v>
      </c>
      <c r="E98" s="93">
        <v>11196</v>
      </c>
      <c r="F98" s="93">
        <v>11196</v>
      </c>
      <c r="G98" s="93">
        <v>11196</v>
      </c>
    </row>
    <row r="99" spans="1:7" x14ac:dyDescent="0.2">
      <c r="A99" s="146" t="s">
        <v>83</v>
      </c>
      <c r="B99" s="60" t="s">
        <v>42</v>
      </c>
      <c r="C99" s="60" t="s">
        <v>46</v>
      </c>
      <c r="D99" s="93">
        <v>60056</v>
      </c>
      <c r="E99" s="93">
        <v>2797</v>
      </c>
      <c r="F99" s="93">
        <v>14257</v>
      </c>
      <c r="G99" s="93">
        <v>26066</v>
      </c>
    </row>
    <row r="100" spans="1:7" x14ac:dyDescent="0.2">
      <c r="A100" s="72"/>
      <c r="B100" s="60" t="s">
        <v>43</v>
      </c>
      <c r="C100" s="59" t="s">
        <v>47</v>
      </c>
      <c r="D100" s="93">
        <v>3500</v>
      </c>
      <c r="E100" s="93"/>
      <c r="F100" s="93"/>
      <c r="G100" s="93"/>
    </row>
    <row r="101" spans="1:7" x14ac:dyDescent="0.2">
      <c r="A101" s="53"/>
      <c r="B101" s="60" t="s">
        <v>44</v>
      </c>
      <c r="C101" s="58"/>
      <c r="D101" s="101"/>
      <c r="E101" s="95"/>
      <c r="F101" s="101"/>
      <c r="G101" s="101"/>
    </row>
    <row r="102" spans="1:7" x14ac:dyDescent="0.2">
      <c r="A102" s="78"/>
      <c r="B102" s="39" t="s">
        <v>3</v>
      </c>
      <c r="C102" s="28"/>
      <c r="D102" s="99">
        <f>SUM(D98:D101)</f>
        <v>74752</v>
      </c>
      <c r="E102" s="99">
        <f>SUM(E98:E101)</f>
        <v>13993</v>
      </c>
      <c r="F102" s="99">
        <f>SUM(F98:F101)</f>
        <v>25453</v>
      </c>
      <c r="G102" s="99">
        <f>SUM(G98:G101)</f>
        <v>37262</v>
      </c>
    </row>
    <row r="103" spans="1:7" x14ac:dyDescent="0.2">
      <c r="A103" s="68" t="s">
        <v>49</v>
      </c>
      <c r="B103" s="68" t="s">
        <v>255</v>
      </c>
      <c r="C103" s="64"/>
      <c r="D103" s="74" t="s">
        <v>38</v>
      </c>
      <c r="E103" s="77" t="s">
        <v>222</v>
      </c>
      <c r="F103" s="69"/>
      <c r="G103" s="70"/>
    </row>
    <row r="104" spans="1:7" x14ac:dyDescent="0.2">
      <c r="A104" s="66"/>
      <c r="B104" s="71" t="s">
        <v>39</v>
      </c>
      <c r="C104" s="71" t="s">
        <v>40</v>
      </c>
      <c r="D104" s="71">
        <v>2017</v>
      </c>
      <c r="E104" s="71">
        <v>2018</v>
      </c>
      <c r="F104" s="71">
        <v>2019</v>
      </c>
      <c r="G104" s="71">
        <v>2020</v>
      </c>
    </row>
    <row r="105" spans="1:7" x14ac:dyDescent="0.2">
      <c r="A105" s="72" t="s">
        <v>50</v>
      </c>
      <c r="B105" s="60" t="s">
        <v>41</v>
      </c>
      <c r="C105" s="60" t="s">
        <v>45</v>
      </c>
      <c r="D105" s="93">
        <v>4945</v>
      </c>
      <c r="E105" s="93">
        <v>5145</v>
      </c>
      <c r="F105" s="93">
        <v>5145</v>
      </c>
      <c r="G105" s="93">
        <v>5145</v>
      </c>
    </row>
    <row r="106" spans="1:7" x14ac:dyDescent="0.2">
      <c r="A106" s="269" t="s">
        <v>254</v>
      </c>
      <c r="B106" s="60" t="s">
        <v>42</v>
      </c>
      <c r="C106" s="60" t="s">
        <v>46</v>
      </c>
      <c r="D106" s="93">
        <v>200</v>
      </c>
      <c r="E106" s="93">
        <v>0</v>
      </c>
      <c r="F106" s="93">
        <v>0</v>
      </c>
      <c r="G106" s="93">
        <v>0</v>
      </c>
    </row>
    <row r="107" spans="1:7" x14ac:dyDescent="0.2">
      <c r="A107" s="72"/>
      <c r="B107" s="60" t="s">
        <v>43</v>
      </c>
      <c r="C107" s="59" t="s">
        <v>47</v>
      </c>
      <c r="D107" s="93">
        <v>0</v>
      </c>
      <c r="E107" s="93">
        <v>0</v>
      </c>
      <c r="F107" s="93">
        <v>0</v>
      </c>
      <c r="G107" s="93">
        <v>0</v>
      </c>
    </row>
    <row r="108" spans="1:7" x14ac:dyDescent="0.2">
      <c r="A108" s="53"/>
      <c r="B108" s="60" t="s">
        <v>44</v>
      </c>
      <c r="C108" s="58"/>
      <c r="D108" s="101"/>
      <c r="E108" s="95"/>
      <c r="F108" s="95"/>
      <c r="G108" s="95"/>
    </row>
    <row r="109" spans="1:7" x14ac:dyDescent="0.2">
      <c r="A109" s="78"/>
      <c r="B109" s="39" t="s">
        <v>3</v>
      </c>
      <c r="C109" s="28"/>
      <c r="D109" s="99">
        <f>SUM(D105:D108)</f>
        <v>5145</v>
      </c>
      <c r="E109" s="99">
        <f>SUM(E105:E108)</f>
        <v>5145</v>
      </c>
      <c r="F109" s="99">
        <f>SUM(F105:F108)</f>
        <v>5145</v>
      </c>
      <c r="G109" s="99">
        <f>SUM(G105:G108)</f>
        <v>5145</v>
      </c>
    </row>
    <row r="110" spans="1:7" x14ac:dyDescent="0.2">
      <c r="A110" s="63"/>
      <c r="B110" s="33" t="s">
        <v>48</v>
      </c>
      <c r="C110" s="32"/>
      <c r="D110" s="32"/>
      <c r="E110" s="32"/>
      <c r="F110" s="32"/>
      <c r="G110" s="30"/>
    </row>
    <row r="111" spans="1:7" x14ac:dyDescent="0.2">
      <c r="A111" s="68" t="s">
        <v>49</v>
      </c>
      <c r="B111" s="68" t="s">
        <v>253</v>
      </c>
      <c r="C111" s="64"/>
      <c r="D111" s="74" t="s">
        <v>38</v>
      </c>
      <c r="E111" s="77" t="s">
        <v>222</v>
      </c>
      <c r="F111" s="69"/>
      <c r="G111" s="70"/>
    </row>
    <row r="112" spans="1:7" x14ac:dyDescent="0.2">
      <c r="A112" s="66"/>
      <c r="B112" s="71" t="s">
        <v>39</v>
      </c>
      <c r="C112" s="71" t="s">
        <v>40</v>
      </c>
      <c r="D112" s="71">
        <v>2017</v>
      </c>
      <c r="E112" s="71">
        <v>2018</v>
      </c>
      <c r="F112" s="71">
        <v>2019</v>
      </c>
      <c r="G112" s="71">
        <v>2020</v>
      </c>
    </row>
    <row r="113" spans="1:7" x14ac:dyDescent="0.2">
      <c r="A113" s="72" t="s">
        <v>50</v>
      </c>
      <c r="B113" s="60" t="s">
        <v>41</v>
      </c>
      <c r="C113" s="60" t="s">
        <v>45</v>
      </c>
      <c r="D113" s="93">
        <v>16100</v>
      </c>
      <c r="E113" s="93">
        <v>16100</v>
      </c>
      <c r="F113" s="93">
        <v>16100</v>
      </c>
      <c r="G113" s="93">
        <v>16100</v>
      </c>
    </row>
    <row r="114" spans="1:7" x14ac:dyDescent="0.2">
      <c r="A114" s="269" t="s">
        <v>252</v>
      </c>
      <c r="B114" s="60" t="s">
        <v>42</v>
      </c>
      <c r="C114" s="60" t="s">
        <v>46</v>
      </c>
      <c r="D114" s="93">
        <v>0</v>
      </c>
      <c r="E114" s="93">
        <v>0</v>
      </c>
      <c r="F114" s="93">
        <v>0</v>
      </c>
      <c r="G114" s="93">
        <v>0</v>
      </c>
    </row>
    <row r="115" spans="1:7" x14ac:dyDescent="0.2">
      <c r="A115" s="72"/>
      <c r="B115" s="60" t="s">
        <v>43</v>
      </c>
      <c r="C115" s="59" t="s">
        <v>47</v>
      </c>
      <c r="D115" s="93">
        <v>85525</v>
      </c>
      <c r="E115" s="93">
        <v>85525</v>
      </c>
      <c r="F115" s="93">
        <v>85525</v>
      </c>
      <c r="G115" s="93">
        <v>85525</v>
      </c>
    </row>
    <row r="116" spans="1:7" x14ac:dyDescent="0.2">
      <c r="A116" s="53"/>
      <c r="B116" s="60" t="s">
        <v>44</v>
      </c>
      <c r="C116" s="58"/>
      <c r="D116" s="101"/>
      <c r="E116" s="95"/>
      <c r="F116" s="101"/>
      <c r="G116" s="101"/>
    </row>
    <row r="117" spans="1:7" x14ac:dyDescent="0.2">
      <c r="A117" s="78"/>
      <c r="B117" s="39" t="s">
        <v>3</v>
      </c>
      <c r="C117" s="28"/>
      <c r="D117" s="99">
        <f>SUM(D113:D116)</f>
        <v>101625</v>
      </c>
      <c r="E117" s="99">
        <f>SUM(E113:E116)</f>
        <v>101625</v>
      </c>
      <c r="F117" s="99">
        <f>SUM(F113:F116)</f>
        <v>101625</v>
      </c>
      <c r="G117" s="99">
        <f>SUM(G113:G116)</f>
        <v>101625</v>
      </c>
    </row>
    <row r="118" spans="1:7" x14ac:dyDescent="0.2">
      <c r="A118" s="48"/>
      <c r="B118" s="46"/>
      <c r="C118" s="46"/>
      <c r="D118" s="46"/>
      <c r="E118" s="46"/>
      <c r="F118" s="46"/>
      <c r="G118" s="46"/>
    </row>
    <row r="119" spans="1:7" ht="22.5" x14ac:dyDescent="0.2">
      <c r="A119" s="39" t="s">
        <v>23</v>
      </c>
      <c r="B119" s="51" t="s">
        <v>24</v>
      </c>
      <c r="C119" s="50" t="s">
        <v>25</v>
      </c>
      <c r="G119" s="16" t="s">
        <v>9</v>
      </c>
    </row>
    <row r="120" spans="1:7" x14ac:dyDescent="0.2">
      <c r="A120" s="39" t="s">
        <v>26</v>
      </c>
      <c r="B120" s="152" t="s">
        <v>315</v>
      </c>
      <c r="C120" s="152" t="s">
        <v>313</v>
      </c>
    </row>
    <row r="121" spans="1:7" x14ac:dyDescent="0.2">
      <c r="A121" s="39" t="s">
        <v>27</v>
      </c>
      <c r="B121" s="79"/>
      <c r="C121" s="79"/>
    </row>
    <row r="122" spans="1:7" x14ac:dyDescent="0.2">
      <c r="A122" s="39" t="s">
        <v>28</v>
      </c>
      <c r="B122" s="79"/>
      <c r="C122" s="79"/>
    </row>
  </sheetData>
  <pageMargins left="0.31" right="0.43" top="0.33" bottom="0.44" header="0.2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1"/>
  <sheetViews>
    <sheetView topLeftCell="A24" workbookViewId="0">
      <selection sqref="A1:O50"/>
    </sheetView>
  </sheetViews>
  <sheetFormatPr defaultRowHeight="12.75" x14ac:dyDescent="0.2"/>
  <cols>
    <col min="1" max="1" width="3" customWidth="1"/>
    <col min="2" max="2" width="11.85546875" customWidth="1"/>
    <col min="3" max="3" width="5.5703125" customWidth="1"/>
    <col min="4" max="4" width="19.140625" customWidth="1"/>
    <col min="5" max="5" width="6.7109375" customWidth="1"/>
    <col min="6" max="6" width="7.140625" customWidth="1"/>
    <col min="7" max="7" width="7.5703125" customWidth="1"/>
    <col min="8" max="8" width="25.5703125" customWidth="1"/>
    <col min="9" max="9" width="12.85546875" customWidth="1"/>
    <col min="10" max="10" width="11.85546875" customWidth="1"/>
    <col min="11" max="11" width="11.7109375" customWidth="1"/>
    <col min="12" max="12" width="12" customWidth="1"/>
    <col min="13" max="13" width="10.5703125" customWidth="1"/>
    <col min="14" max="14" width="7.42578125" customWidth="1"/>
    <col min="15" max="15" width="7.5703125" customWidth="1"/>
    <col min="16" max="16" width="12.28515625" bestFit="1" customWidth="1"/>
  </cols>
  <sheetData>
    <row r="1" spans="1:15" x14ac:dyDescent="0.2">
      <c r="A1" s="29" t="s">
        <v>51</v>
      </c>
      <c r="B1" s="29"/>
      <c r="C1" s="29"/>
      <c r="D1" s="29"/>
      <c r="E1" s="29"/>
      <c r="F1" s="29"/>
      <c r="G1" s="29"/>
      <c r="H1" s="29"/>
    </row>
    <row r="2" spans="1:15" ht="78.75" x14ac:dyDescent="0.2">
      <c r="A2" s="39" t="s">
        <v>52</v>
      </c>
      <c r="B2" s="39" t="s">
        <v>53</v>
      </c>
      <c r="C2" s="50" t="s">
        <v>54</v>
      </c>
      <c r="D2" s="50" t="s">
        <v>55</v>
      </c>
      <c r="E2" s="50" t="s">
        <v>56</v>
      </c>
      <c r="F2" s="50" t="s">
        <v>57</v>
      </c>
      <c r="G2" s="50" t="s">
        <v>58</v>
      </c>
      <c r="H2" s="50" t="s">
        <v>59</v>
      </c>
      <c r="I2" s="50" t="s">
        <v>60</v>
      </c>
      <c r="J2" s="50" t="s">
        <v>61</v>
      </c>
      <c r="K2" s="50" t="s">
        <v>62</v>
      </c>
      <c r="L2" s="50" t="s">
        <v>63</v>
      </c>
      <c r="M2" s="50" t="s">
        <v>64</v>
      </c>
      <c r="N2" s="50" t="s">
        <v>65</v>
      </c>
      <c r="O2" s="50" t="s">
        <v>66</v>
      </c>
    </row>
    <row r="3" spans="1:15" x14ac:dyDescent="0.2">
      <c r="A3" s="79">
        <v>1</v>
      </c>
      <c r="B3" s="79" t="s">
        <v>260</v>
      </c>
      <c r="C3" s="273" t="s">
        <v>251</v>
      </c>
      <c r="D3" s="80" t="s">
        <v>286</v>
      </c>
      <c r="E3" s="79">
        <v>2168001</v>
      </c>
      <c r="F3" s="80">
        <v>2302100</v>
      </c>
      <c r="G3" s="80">
        <v>1680045</v>
      </c>
      <c r="H3" s="80" t="s">
        <v>287</v>
      </c>
      <c r="I3" s="272">
        <v>4510000</v>
      </c>
      <c r="J3" s="272">
        <v>4505400</v>
      </c>
      <c r="K3" s="272">
        <v>4505400</v>
      </c>
      <c r="L3" s="272">
        <v>0</v>
      </c>
      <c r="M3" s="272"/>
      <c r="N3" s="272"/>
      <c r="O3" s="272"/>
    </row>
    <row r="4" spans="1:15" x14ac:dyDescent="0.2">
      <c r="A4" s="79">
        <v>2</v>
      </c>
      <c r="B4" s="79" t="s">
        <v>260</v>
      </c>
      <c r="C4" s="273" t="s">
        <v>251</v>
      </c>
      <c r="D4" s="80" t="s">
        <v>286</v>
      </c>
      <c r="E4" s="79">
        <v>2168001</v>
      </c>
      <c r="F4" s="80">
        <v>2313100</v>
      </c>
      <c r="G4" s="80">
        <v>1680091</v>
      </c>
      <c r="H4" s="80" t="s">
        <v>288</v>
      </c>
      <c r="I4" s="272">
        <v>1000000</v>
      </c>
      <c r="J4" s="272">
        <v>511085</v>
      </c>
      <c r="K4" s="272">
        <v>292749</v>
      </c>
      <c r="L4" s="272">
        <v>218336</v>
      </c>
      <c r="M4" s="272"/>
      <c r="N4" s="272"/>
      <c r="O4" s="272"/>
    </row>
    <row r="5" spans="1:15" x14ac:dyDescent="0.2">
      <c r="A5" s="79">
        <v>3</v>
      </c>
      <c r="B5" s="79" t="s">
        <v>260</v>
      </c>
      <c r="C5" s="273" t="s">
        <v>251</v>
      </c>
      <c r="D5" s="80" t="s">
        <v>286</v>
      </c>
      <c r="E5" s="79">
        <v>2168001</v>
      </c>
      <c r="F5" s="80">
        <v>2313600</v>
      </c>
      <c r="G5" s="80">
        <v>1680107</v>
      </c>
      <c r="H5" s="80" t="s">
        <v>289</v>
      </c>
      <c r="I5" s="272">
        <v>960000</v>
      </c>
      <c r="J5" s="272">
        <v>838800</v>
      </c>
      <c r="K5" s="272">
        <v>838800</v>
      </c>
      <c r="L5" s="272">
        <v>0</v>
      </c>
      <c r="M5" s="272"/>
      <c r="N5" s="272"/>
      <c r="O5" s="272"/>
    </row>
    <row r="6" spans="1:15" x14ac:dyDescent="0.2">
      <c r="A6" s="79">
        <v>4</v>
      </c>
      <c r="B6" s="79" t="s">
        <v>260</v>
      </c>
      <c r="C6" s="273" t="s">
        <v>251</v>
      </c>
      <c r="D6" s="80" t="s">
        <v>286</v>
      </c>
      <c r="E6" s="79">
        <v>2168001</v>
      </c>
      <c r="F6" s="80">
        <v>2314160</v>
      </c>
      <c r="G6" s="80">
        <v>1680106</v>
      </c>
      <c r="H6" s="80" t="s">
        <v>290</v>
      </c>
      <c r="I6" s="272">
        <v>2500000</v>
      </c>
      <c r="J6" s="272">
        <v>2064000</v>
      </c>
      <c r="K6" s="272">
        <v>2064000</v>
      </c>
      <c r="L6" s="272">
        <v>0</v>
      </c>
      <c r="M6" s="272"/>
      <c r="N6" s="272"/>
      <c r="O6" s="272"/>
    </row>
    <row r="7" spans="1:15" x14ac:dyDescent="0.2">
      <c r="A7" s="79">
        <v>5</v>
      </c>
      <c r="B7" s="79" t="s">
        <v>260</v>
      </c>
      <c r="C7" s="273" t="s">
        <v>251</v>
      </c>
      <c r="D7" s="80" t="s">
        <v>286</v>
      </c>
      <c r="E7" s="79">
        <v>2168001</v>
      </c>
      <c r="F7" s="80">
        <v>2312101</v>
      </c>
      <c r="G7" s="80"/>
      <c r="H7" s="80" t="s">
        <v>291</v>
      </c>
      <c r="I7" s="272">
        <v>300000</v>
      </c>
      <c r="J7" s="272">
        <v>288000</v>
      </c>
      <c r="K7" s="272">
        <v>288000</v>
      </c>
      <c r="L7" s="272">
        <v>0</v>
      </c>
      <c r="M7" s="272"/>
      <c r="N7" s="272"/>
      <c r="O7" s="272"/>
    </row>
    <row r="8" spans="1:15" x14ac:dyDescent="0.2">
      <c r="A8" s="79">
        <v>6</v>
      </c>
      <c r="B8" s="79" t="s">
        <v>260</v>
      </c>
      <c r="C8" s="273" t="s">
        <v>251</v>
      </c>
      <c r="D8" s="80" t="s">
        <v>286</v>
      </c>
      <c r="E8" s="79">
        <v>2168001</v>
      </c>
      <c r="F8" s="80">
        <v>2318600</v>
      </c>
      <c r="G8" s="80">
        <v>1680087</v>
      </c>
      <c r="H8" s="80" t="s">
        <v>292</v>
      </c>
      <c r="I8" s="272">
        <v>800000</v>
      </c>
      <c r="J8" s="272">
        <v>792000</v>
      </c>
      <c r="K8" s="272">
        <v>792000</v>
      </c>
      <c r="L8" s="272">
        <v>0</v>
      </c>
      <c r="M8" s="272"/>
      <c r="N8" s="272"/>
      <c r="O8" s="272"/>
    </row>
    <row r="9" spans="1:15" x14ac:dyDescent="0.2">
      <c r="A9" s="79">
        <v>7</v>
      </c>
      <c r="B9" s="79" t="s">
        <v>260</v>
      </c>
      <c r="C9" s="273" t="s">
        <v>251</v>
      </c>
      <c r="D9" s="80" t="s">
        <v>286</v>
      </c>
      <c r="E9" s="79">
        <v>2168001</v>
      </c>
      <c r="F9" s="80">
        <v>2315140</v>
      </c>
      <c r="G9" s="80">
        <v>1680084</v>
      </c>
      <c r="H9" s="80" t="s">
        <v>293</v>
      </c>
      <c r="I9" s="272"/>
      <c r="J9" s="272">
        <v>12420000</v>
      </c>
      <c r="K9" s="272">
        <v>12420000</v>
      </c>
      <c r="L9" s="272">
        <v>0</v>
      </c>
      <c r="M9" s="272"/>
      <c r="N9" s="272"/>
      <c r="O9" s="272"/>
    </row>
    <row r="10" spans="1:15" x14ac:dyDescent="0.2">
      <c r="A10" s="79">
        <v>8</v>
      </c>
      <c r="B10" s="79" t="s">
        <v>260</v>
      </c>
      <c r="C10" s="273" t="s">
        <v>251</v>
      </c>
      <c r="D10" s="80" t="s">
        <v>286</v>
      </c>
      <c r="E10" s="79">
        <v>2168001</v>
      </c>
      <c r="F10" s="80">
        <v>2314170</v>
      </c>
      <c r="G10" s="80">
        <v>1680082</v>
      </c>
      <c r="H10" s="80" t="s">
        <v>294</v>
      </c>
      <c r="I10" s="272">
        <v>500000</v>
      </c>
      <c r="J10" s="272">
        <v>495600</v>
      </c>
      <c r="K10" s="272">
        <v>495600</v>
      </c>
      <c r="L10" s="272">
        <v>0</v>
      </c>
      <c r="M10" s="272"/>
      <c r="N10" s="272"/>
      <c r="O10" s="272"/>
    </row>
    <row r="11" spans="1:15" x14ac:dyDescent="0.2">
      <c r="A11" s="79">
        <v>9</v>
      </c>
      <c r="B11" s="79" t="s">
        <v>260</v>
      </c>
      <c r="C11" s="273" t="s">
        <v>251</v>
      </c>
      <c r="D11" s="80" t="s">
        <v>286</v>
      </c>
      <c r="E11" s="79">
        <v>2168001</v>
      </c>
      <c r="F11" s="80">
        <v>2314320</v>
      </c>
      <c r="G11" s="80">
        <v>1680094</v>
      </c>
      <c r="H11" s="80" t="s">
        <v>295</v>
      </c>
      <c r="I11" s="272">
        <v>4000000</v>
      </c>
      <c r="J11" s="272">
        <v>3391440</v>
      </c>
      <c r="K11" s="272">
        <v>3391440</v>
      </c>
      <c r="L11" s="272">
        <v>0</v>
      </c>
      <c r="M11" s="272"/>
      <c r="N11" s="272"/>
      <c r="O11" s="272"/>
    </row>
    <row r="12" spans="1:15" x14ac:dyDescent="0.2">
      <c r="A12" s="79">
        <v>10</v>
      </c>
      <c r="B12" s="79" t="s">
        <v>260</v>
      </c>
      <c r="C12" s="273" t="s">
        <v>251</v>
      </c>
      <c r="D12" s="80" t="s">
        <v>286</v>
      </c>
      <c r="E12" s="79">
        <v>2168001</v>
      </c>
      <c r="F12" s="80">
        <v>2318400</v>
      </c>
      <c r="G12" s="80">
        <v>1680111</v>
      </c>
      <c r="H12" s="80" t="s">
        <v>296</v>
      </c>
      <c r="I12" s="272">
        <v>500000</v>
      </c>
      <c r="J12" s="272">
        <v>378240</v>
      </c>
      <c r="K12" s="272">
        <v>378240</v>
      </c>
      <c r="L12" s="272">
        <v>0</v>
      </c>
      <c r="M12" s="272"/>
      <c r="N12" s="272"/>
      <c r="O12" s="272"/>
    </row>
    <row r="13" spans="1:15" ht="25.5" customHeight="1" x14ac:dyDescent="0.2">
      <c r="A13" s="79">
        <v>1</v>
      </c>
      <c r="B13" s="79" t="s">
        <v>260</v>
      </c>
      <c r="C13" s="235" t="s">
        <v>109</v>
      </c>
      <c r="D13" s="80" t="s">
        <v>110</v>
      </c>
      <c r="E13" s="79">
        <v>2168001</v>
      </c>
      <c r="F13" s="79">
        <v>2313100</v>
      </c>
      <c r="G13" s="79">
        <v>1680102</v>
      </c>
      <c r="H13" s="236" t="s">
        <v>261</v>
      </c>
      <c r="I13" s="237">
        <v>8358428</v>
      </c>
      <c r="J13" s="237">
        <v>7304606</v>
      </c>
      <c r="K13" s="239">
        <v>7100578</v>
      </c>
      <c r="L13" s="242">
        <v>204028</v>
      </c>
      <c r="M13" s="79"/>
      <c r="N13" s="79"/>
      <c r="O13" s="79"/>
    </row>
    <row r="14" spans="1:15" ht="22.5" x14ac:dyDescent="0.2">
      <c r="A14" s="79">
        <v>2</v>
      </c>
      <c r="B14" s="79" t="s">
        <v>260</v>
      </c>
      <c r="C14" s="235" t="s">
        <v>109</v>
      </c>
      <c r="D14" s="80" t="s">
        <v>110</v>
      </c>
      <c r="E14" s="79">
        <v>2168001</v>
      </c>
      <c r="F14" s="79">
        <v>2313100</v>
      </c>
      <c r="G14" s="79">
        <v>1680068</v>
      </c>
      <c r="H14" s="236" t="s">
        <v>262</v>
      </c>
      <c r="I14" s="237">
        <v>7999939</v>
      </c>
      <c r="J14" s="238">
        <v>5459064</v>
      </c>
      <c r="K14" s="239">
        <v>1501824</v>
      </c>
      <c r="L14" s="242">
        <v>3957240</v>
      </c>
      <c r="M14" s="79"/>
      <c r="N14" s="79"/>
      <c r="O14" s="79"/>
    </row>
    <row r="15" spans="1:15" ht="22.5" x14ac:dyDescent="0.2">
      <c r="A15" s="79">
        <v>3</v>
      </c>
      <c r="B15" s="79" t="s">
        <v>260</v>
      </c>
      <c r="C15" s="235" t="s">
        <v>109</v>
      </c>
      <c r="D15" s="80" t="s">
        <v>110</v>
      </c>
      <c r="E15" s="79">
        <v>2168001</v>
      </c>
      <c r="F15" s="79">
        <v>2313100</v>
      </c>
      <c r="G15" s="79">
        <v>1680103</v>
      </c>
      <c r="H15" s="236" t="s">
        <v>263</v>
      </c>
      <c r="I15" s="237">
        <v>22013863</v>
      </c>
      <c r="J15" s="238">
        <v>13703364</v>
      </c>
      <c r="K15" s="239">
        <v>0</v>
      </c>
      <c r="L15" s="242">
        <v>13703364</v>
      </c>
      <c r="M15" s="79"/>
      <c r="N15" s="79"/>
      <c r="O15" s="79"/>
    </row>
    <row r="16" spans="1:15" ht="22.5" x14ac:dyDescent="0.2">
      <c r="A16" s="79">
        <v>4</v>
      </c>
      <c r="B16" s="79" t="s">
        <v>260</v>
      </c>
      <c r="C16" s="235" t="s">
        <v>109</v>
      </c>
      <c r="D16" s="80" t="s">
        <v>110</v>
      </c>
      <c r="E16" s="79">
        <v>2168001</v>
      </c>
      <c r="F16" s="79">
        <v>2313100</v>
      </c>
      <c r="G16" s="79">
        <v>1680057</v>
      </c>
      <c r="H16" s="236" t="s">
        <v>264</v>
      </c>
      <c r="I16" s="240">
        <v>14000000</v>
      </c>
      <c r="J16" s="238">
        <v>7624716</v>
      </c>
      <c r="K16" s="241">
        <v>7624715</v>
      </c>
      <c r="L16" s="271">
        <v>0</v>
      </c>
      <c r="M16" s="79"/>
      <c r="N16" s="79"/>
      <c r="O16" s="79"/>
    </row>
    <row r="17" spans="1:15" ht="22.5" x14ac:dyDescent="0.2">
      <c r="A17" s="79">
        <v>5</v>
      </c>
      <c r="B17" s="79" t="s">
        <v>260</v>
      </c>
      <c r="C17" s="235" t="s">
        <v>109</v>
      </c>
      <c r="D17" s="80" t="s">
        <v>110</v>
      </c>
      <c r="E17" s="79">
        <v>2168001</v>
      </c>
      <c r="F17" s="79">
        <v>2313100</v>
      </c>
      <c r="G17" s="79">
        <v>1680058</v>
      </c>
      <c r="H17" s="236" t="s">
        <v>266</v>
      </c>
      <c r="I17" s="240">
        <v>5000000</v>
      </c>
      <c r="J17" s="238">
        <v>2816688</v>
      </c>
      <c r="K17" s="241">
        <v>2816688</v>
      </c>
      <c r="L17" s="271">
        <v>0</v>
      </c>
      <c r="M17" s="79"/>
      <c r="N17" s="79"/>
      <c r="O17" s="79"/>
    </row>
    <row r="18" spans="1:15" ht="22.5" x14ac:dyDescent="0.2">
      <c r="A18" s="79">
        <v>6</v>
      </c>
      <c r="B18" s="79" t="s">
        <v>260</v>
      </c>
      <c r="C18" s="235" t="s">
        <v>109</v>
      </c>
      <c r="D18" s="80" t="s">
        <v>110</v>
      </c>
      <c r="E18" s="79">
        <v>2168001</v>
      </c>
      <c r="F18" s="79">
        <v>2313100</v>
      </c>
      <c r="G18" s="79">
        <v>1680042</v>
      </c>
      <c r="H18" s="236" t="s">
        <v>268</v>
      </c>
      <c r="I18" s="240">
        <v>0</v>
      </c>
      <c r="J18" s="238">
        <v>8709354</v>
      </c>
      <c r="K18" s="241">
        <v>8709354</v>
      </c>
      <c r="L18" s="271">
        <v>0</v>
      </c>
      <c r="M18" s="79"/>
      <c r="N18" s="79"/>
      <c r="O18" s="79"/>
    </row>
    <row r="19" spans="1:15" ht="22.5" x14ac:dyDescent="0.2">
      <c r="A19" s="79">
        <v>7</v>
      </c>
      <c r="B19" s="79" t="s">
        <v>260</v>
      </c>
      <c r="C19" s="235" t="s">
        <v>109</v>
      </c>
      <c r="D19" s="80" t="s">
        <v>110</v>
      </c>
      <c r="E19" s="79">
        <v>2168001</v>
      </c>
      <c r="F19" s="79">
        <v>2313100</v>
      </c>
      <c r="G19" s="79" t="s">
        <v>305</v>
      </c>
      <c r="H19" s="236" t="s">
        <v>306</v>
      </c>
      <c r="I19" s="240">
        <v>51212904</v>
      </c>
      <c r="J19" s="238">
        <v>35979114</v>
      </c>
      <c r="K19" s="241">
        <v>35979042</v>
      </c>
      <c r="L19" s="271">
        <v>0</v>
      </c>
      <c r="M19" s="79"/>
      <c r="N19" s="79"/>
      <c r="O19" s="79"/>
    </row>
    <row r="20" spans="1:15" ht="22.5" x14ac:dyDescent="0.2">
      <c r="A20" s="79">
        <v>8</v>
      </c>
      <c r="B20" s="79" t="s">
        <v>260</v>
      </c>
      <c r="C20" s="235" t="s">
        <v>109</v>
      </c>
      <c r="D20" s="80" t="s">
        <v>110</v>
      </c>
      <c r="E20" s="79">
        <v>2168001</v>
      </c>
      <c r="F20" s="79">
        <v>2313100</v>
      </c>
      <c r="G20" s="79">
        <v>1680101</v>
      </c>
      <c r="H20" s="236" t="s">
        <v>265</v>
      </c>
      <c r="I20" s="240">
        <v>5930862</v>
      </c>
      <c r="J20" s="238">
        <v>5930862</v>
      </c>
      <c r="K20" s="241">
        <v>5663010</v>
      </c>
      <c r="L20" s="271">
        <v>0</v>
      </c>
      <c r="M20" s="79"/>
      <c r="N20" s="79"/>
      <c r="O20" s="79"/>
    </row>
    <row r="21" spans="1:15" ht="25.5" customHeight="1" x14ac:dyDescent="0.2">
      <c r="A21" s="79">
        <v>9</v>
      </c>
      <c r="B21" s="79" t="s">
        <v>260</v>
      </c>
      <c r="C21" s="235" t="s">
        <v>109</v>
      </c>
      <c r="D21" s="80" t="s">
        <v>110</v>
      </c>
      <c r="E21" s="79">
        <v>2168001</v>
      </c>
      <c r="F21" s="79">
        <v>2313100</v>
      </c>
      <c r="G21" s="79">
        <v>1680059</v>
      </c>
      <c r="H21" s="236" t="s">
        <v>298</v>
      </c>
      <c r="I21" s="237">
        <v>10000000</v>
      </c>
      <c r="J21" s="237">
        <v>5794601</v>
      </c>
      <c r="K21" s="239">
        <v>5794601</v>
      </c>
      <c r="L21" s="242">
        <v>0</v>
      </c>
      <c r="M21" s="79"/>
      <c r="N21" s="79"/>
      <c r="O21" s="79"/>
    </row>
    <row r="22" spans="1:15" ht="25.5" customHeight="1" x14ac:dyDescent="0.2">
      <c r="A22" s="79">
        <v>10</v>
      </c>
      <c r="B22" s="79" t="s">
        <v>260</v>
      </c>
      <c r="C22" s="235" t="s">
        <v>109</v>
      </c>
      <c r="D22" s="80" t="s">
        <v>110</v>
      </c>
      <c r="E22" s="79">
        <v>2168001</v>
      </c>
      <c r="F22" s="79">
        <v>2313100</v>
      </c>
      <c r="G22" s="79">
        <v>1680060</v>
      </c>
      <c r="H22" s="236" t="s">
        <v>297</v>
      </c>
      <c r="I22" s="237">
        <v>10000000</v>
      </c>
      <c r="J22" s="237">
        <v>5557416</v>
      </c>
      <c r="K22" s="239">
        <v>5557416</v>
      </c>
      <c r="L22" s="242"/>
      <c r="M22" s="79"/>
      <c r="N22" s="79"/>
      <c r="O22" s="79"/>
    </row>
    <row r="23" spans="1:15" ht="25.5" customHeight="1" x14ac:dyDescent="0.2">
      <c r="A23" s="79">
        <v>11</v>
      </c>
      <c r="B23" s="79" t="s">
        <v>260</v>
      </c>
      <c r="C23" s="235" t="s">
        <v>109</v>
      </c>
      <c r="D23" s="80" t="s">
        <v>110</v>
      </c>
      <c r="E23" s="79">
        <v>2168001</v>
      </c>
      <c r="F23" s="79">
        <v>2313100</v>
      </c>
      <c r="G23" s="79">
        <v>1680061</v>
      </c>
      <c r="H23" s="236" t="s">
        <v>299</v>
      </c>
      <c r="I23" s="237">
        <v>3000000</v>
      </c>
      <c r="J23" s="237">
        <v>1742616</v>
      </c>
      <c r="K23" s="239">
        <v>1742616</v>
      </c>
      <c r="L23" s="242"/>
      <c r="M23" s="79"/>
      <c r="N23" s="79"/>
      <c r="O23" s="79"/>
    </row>
    <row r="24" spans="1:15" ht="22.5" x14ac:dyDescent="0.2">
      <c r="A24" s="79">
        <v>12</v>
      </c>
      <c r="B24" s="79" t="s">
        <v>260</v>
      </c>
      <c r="C24" s="235" t="s">
        <v>109</v>
      </c>
      <c r="D24" s="80" t="s">
        <v>110</v>
      </c>
      <c r="E24" s="79">
        <v>2168001</v>
      </c>
      <c r="F24" s="79">
        <v>2313100</v>
      </c>
      <c r="G24" s="79">
        <v>1680096</v>
      </c>
      <c r="H24" s="236" t="s">
        <v>267</v>
      </c>
      <c r="I24" s="237">
        <v>7999939</v>
      </c>
      <c r="J24" s="238">
        <v>7212480</v>
      </c>
      <c r="K24" s="239">
        <v>7212480</v>
      </c>
      <c r="L24" s="274">
        <v>0</v>
      </c>
      <c r="M24" s="275"/>
      <c r="N24" s="79"/>
      <c r="O24" s="79"/>
    </row>
    <row r="25" spans="1:15" ht="22.5" x14ac:dyDescent="0.2">
      <c r="A25" s="79">
        <v>13</v>
      </c>
      <c r="B25" s="79" t="s">
        <v>260</v>
      </c>
      <c r="C25" s="235" t="s">
        <v>109</v>
      </c>
      <c r="D25" s="80" t="s">
        <v>110</v>
      </c>
      <c r="E25" s="79">
        <v>2168001</v>
      </c>
      <c r="F25" s="79">
        <v>2313100</v>
      </c>
      <c r="G25" s="79">
        <v>1680071</v>
      </c>
      <c r="H25" s="236" t="s">
        <v>269</v>
      </c>
      <c r="I25" s="237">
        <v>2000000</v>
      </c>
      <c r="J25" s="238">
        <v>1922700</v>
      </c>
      <c r="K25" s="239">
        <v>1922700</v>
      </c>
      <c r="L25" s="274">
        <v>0</v>
      </c>
      <c r="M25" s="275"/>
      <c r="N25" s="79"/>
      <c r="O25" s="79"/>
    </row>
    <row r="26" spans="1:15" ht="22.5" x14ac:dyDescent="0.2">
      <c r="A26" s="79">
        <v>14</v>
      </c>
      <c r="B26" s="79" t="s">
        <v>260</v>
      </c>
      <c r="C26" s="235" t="s">
        <v>109</v>
      </c>
      <c r="D26" s="80" t="s">
        <v>110</v>
      </c>
      <c r="E26" s="79">
        <v>2168001</v>
      </c>
      <c r="F26" s="79">
        <v>2313100</v>
      </c>
      <c r="G26" s="79">
        <v>1680097</v>
      </c>
      <c r="H26" s="236" t="s">
        <v>270</v>
      </c>
      <c r="I26" s="240">
        <v>300000</v>
      </c>
      <c r="J26" s="238">
        <v>288000</v>
      </c>
      <c r="K26" s="241">
        <v>288000</v>
      </c>
      <c r="L26" s="276">
        <v>0</v>
      </c>
      <c r="M26" s="275"/>
      <c r="N26" s="79"/>
      <c r="O26" s="79"/>
    </row>
    <row r="27" spans="1:15" ht="25.5" customHeight="1" x14ac:dyDescent="0.2">
      <c r="A27" s="79">
        <v>15</v>
      </c>
      <c r="B27" s="79" t="s">
        <v>260</v>
      </c>
      <c r="C27" s="235" t="s">
        <v>109</v>
      </c>
      <c r="D27" s="80" t="s">
        <v>110</v>
      </c>
      <c r="E27" s="79">
        <v>2168001</v>
      </c>
      <c r="F27" s="79">
        <v>2313100</v>
      </c>
      <c r="G27" s="79" t="s">
        <v>322</v>
      </c>
      <c r="H27" s="236" t="s">
        <v>271</v>
      </c>
      <c r="I27" s="237">
        <v>53407784</v>
      </c>
      <c r="J27" s="237">
        <v>41148051</v>
      </c>
      <c r="K27" s="239">
        <v>6211344</v>
      </c>
      <c r="L27" s="274">
        <v>1833875</v>
      </c>
      <c r="M27" s="275"/>
      <c r="N27" s="79"/>
      <c r="O27" s="79"/>
    </row>
    <row r="28" spans="1:15" ht="22.5" x14ac:dyDescent="0.2">
      <c r="A28" s="79">
        <v>16</v>
      </c>
      <c r="B28" s="79" t="s">
        <v>243</v>
      </c>
      <c r="C28" s="235" t="s">
        <v>109</v>
      </c>
      <c r="D28" s="80" t="s">
        <v>110</v>
      </c>
      <c r="E28" s="79">
        <v>2168001</v>
      </c>
      <c r="F28" s="79">
        <v>2313100</v>
      </c>
      <c r="G28" s="79" t="s">
        <v>300</v>
      </c>
      <c r="H28" s="236" t="s">
        <v>272</v>
      </c>
      <c r="I28" s="237">
        <v>28071408</v>
      </c>
      <c r="J28" s="238">
        <v>17396554</v>
      </c>
      <c r="K28" s="239">
        <v>14035704</v>
      </c>
      <c r="L28" s="242">
        <v>3360840</v>
      </c>
      <c r="M28" s="79"/>
      <c r="N28" s="79"/>
      <c r="O28" s="79"/>
    </row>
    <row r="29" spans="1:15" ht="22.5" x14ac:dyDescent="0.2">
      <c r="A29" s="79">
        <v>17</v>
      </c>
      <c r="B29" s="79" t="s">
        <v>243</v>
      </c>
      <c r="C29" s="235" t="s">
        <v>109</v>
      </c>
      <c r="D29" s="80" t="s">
        <v>110</v>
      </c>
      <c r="E29" s="79">
        <v>2168001</v>
      </c>
      <c r="F29" s="79">
        <v>2313100</v>
      </c>
      <c r="G29" s="79" t="s">
        <v>307</v>
      </c>
      <c r="H29" s="236" t="s">
        <v>273</v>
      </c>
      <c r="I29" s="237">
        <v>146315054</v>
      </c>
      <c r="J29" s="238">
        <v>105600000</v>
      </c>
      <c r="K29" s="239">
        <v>9749640</v>
      </c>
      <c r="L29" s="242">
        <v>95850360</v>
      </c>
      <c r="M29" s="79"/>
      <c r="N29" s="79"/>
      <c r="O29" s="79"/>
    </row>
    <row r="30" spans="1:15" ht="22.5" x14ac:dyDescent="0.2">
      <c r="A30" s="79">
        <v>18</v>
      </c>
      <c r="B30" s="79" t="s">
        <v>243</v>
      </c>
      <c r="C30" s="235" t="s">
        <v>109</v>
      </c>
      <c r="D30" s="80" t="s">
        <v>110</v>
      </c>
      <c r="E30" s="79">
        <v>2168001</v>
      </c>
      <c r="F30" s="79">
        <v>2313100</v>
      </c>
      <c r="G30" s="79" t="s">
        <v>321</v>
      </c>
      <c r="H30" s="236" t="s">
        <v>301</v>
      </c>
      <c r="I30" s="237">
        <v>183410345</v>
      </c>
      <c r="J30" s="238">
        <v>0</v>
      </c>
      <c r="K30" s="239">
        <v>0</v>
      </c>
      <c r="L30" s="242">
        <v>183410345</v>
      </c>
      <c r="M30" s="79"/>
      <c r="N30" s="79"/>
      <c r="O30" s="79"/>
    </row>
    <row r="31" spans="1:15" x14ac:dyDescent="0.2">
      <c r="A31" s="79">
        <v>1</v>
      </c>
      <c r="B31" s="79" t="s">
        <v>243</v>
      </c>
      <c r="C31" s="235" t="s">
        <v>76</v>
      </c>
      <c r="D31" s="79" t="s">
        <v>108</v>
      </c>
      <c r="E31" s="79">
        <v>2168001</v>
      </c>
      <c r="F31" s="79">
        <v>2312103</v>
      </c>
      <c r="G31" s="79" t="s">
        <v>304</v>
      </c>
      <c r="H31" s="243" t="s">
        <v>274</v>
      </c>
      <c r="I31" s="242">
        <v>87855063</v>
      </c>
      <c r="J31" s="238">
        <v>54004508</v>
      </c>
      <c r="K31" s="239">
        <v>39605312</v>
      </c>
      <c r="L31" s="242">
        <v>14399196</v>
      </c>
      <c r="M31" s="79"/>
      <c r="N31" s="79"/>
      <c r="O31" s="79"/>
    </row>
    <row r="32" spans="1:15" ht="22.5" x14ac:dyDescent="0.2">
      <c r="A32" s="79">
        <v>2</v>
      </c>
      <c r="B32" s="79" t="s">
        <v>243</v>
      </c>
      <c r="C32" s="235" t="s">
        <v>76</v>
      </c>
      <c r="D32" s="79" t="s">
        <v>108</v>
      </c>
      <c r="E32" s="79">
        <v>2168001</v>
      </c>
      <c r="F32" s="79">
        <v>2312103</v>
      </c>
      <c r="G32" s="79">
        <v>1680052</v>
      </c>
      <c r="H32" s="243" t="s">
        <v>281</v>
      </c>
      <c r="I32" s="242">
        <v>1000000</v>
      </c>
      <c r="J32" s="238">
        <v>1000000</v>
      </c>
      <c r="K32" s="239">
        <v>1000000</v>
      </c>
      <c r="L32" s="79">
        <v>0</v>
      </c>
      <c r="M32" s="79"/>
      <c r="N32" s="79"/>
      <c r="O32" s="79"/>
    </row>
    <row r="33" spans="1:15" x14ac:dyDescent="0.2">
      <c r="A33" s="79">
        <v>3</v>
      </c>
      <c r="B33" s="79" t="s">
        <v>243</v>
      </c>
      <c r="C33" s="235" t="s">
        <v>76</v>
      </c>
      <c r="D33" s="79" t="s">
        <v>108</v>
      </c>
      <c r="E33" s="79">
        <v>2168001</v>
      </c>
      <c r="F33" s="79">
        <v>2318700</v>
      </c>
      <c r="G33" s="79">
        <v>1680089</v>
      </c>
      <c r="H33" s="243" t="s">
        <v>282</v>
      </c>
      <c r="I33" s="242">
        <v>3000000</v>
      </c>
      <c r="J33" s="238">
        <v>2996200</v>
      </c>
      <c r="K33" s="239">
        <v>2996200</v>
      </c>
      <c r="L33" s="79">
        <v>0</v>
      </c>
      <c r="M33" s="79"/>
      <c r="N33" s="79"/>
      <c r="O33" s="79"/>
    </row>
    <row r="34" spans="1:15" x14ac:dyDescent="0.2">
      <c r="A34" s="79">
        <v>1</v>
      </c>
      <c r="B34" s="79"/>
      <c r="C34" s="235" t="s">
        <v>74</v>
      </c>
      <c r="D34" s="79" t="s">
        <v>302</v>
      </c>
      <c r="E34" s="79">
        <v>2168001</v>
      </c>
      <c r="F34" s="79">
        <v>2314230</v>
      </c>
      <c r="G34" s="79">
        <v>1680090</v>
      </c>
      <c r="H34" s="243" t="s">
        <v>303</v>
      </c>
      <c r="I34" s="242">
        <v>700000</v>
      </c>
      <c r="J34" s="238">
        <v>603032</v>
      </c>
      <c r="K34" s="239">
        <v>603032</v>
      </c>
      <c r="L34" s="79">
        <v>0</v>
      </c>
      <c r="M34" s="79"/>
      <c r="N34" s="79"/>
      <c r="O34" s="79"/>
    </row>
    <row r="35" spans="1:15" ht="22.5" x14ac:dyDescent="0.2">
      <c r="A35" s="79">
        <v>1</v>
      </c>
      <c r="B35" s="79" t="s">
        <v>243</v>
      </c>
      <c r="C35" s="235" t="s">
        <v>252</v>
      </c>
      <c r="D35" s="80" t="s">
        <v>275</v>
      </c>
      <c r="E35" s="79">
        <v>2168001</v>
      </c>
      <c r="F35" s="79">
        <v>2313300</v>
      </c>
      <c r="G35" s="79">
        <v>1680043</v>
      </c>
      <c r="H35" s="243" t="s">
        <v>276</v>
      </c>
      <c r="I35" s="240">
        <v>8000000</v>
      </c>
      <c r="J35" s="244">
        <v>7828080</v>
      </c>
      <c r="K35" s="239">
        <v>7827612</v>
      </c>
      <c r="L35" s="239">
        <v>0</v>
      </c>
      <c r="M35" s="79"/>
      <c r="N35" s="79"/>
      <c r="O35" s="79"/>
    </row>
    <row r="36" spans="1:15" ht="22.5" x14ac:dyDescent="0.2">
      <c r="A36" s="79">
        <v>2</v>
      </c>
      <c r="B36" s="79" t="s">
        <v>243</v>
      </c>
      <c r="C36" s="235" t="s">
        <v>252</v>
      </c>
      <c r="D36" s="80" t="s">
        <v>275</v>
      </c>
      <c r="E36" s="79">
        <v>2168001</v>
      </c>
      <c r="F36" s="79">
        <v>2313300</v>
      </c>
      <c r="G36" s="79" t="s">
        <v>320</v>
      </c>
      <c r="H36" s="243" t="s">
        <v>277</v>
      </c>
      <c r="I36" s="240">
        <v>3675000</v>
      </c>
      <c r="J36" s="244">
        <v>1819084</v>
      </c>
      <c r="K36" s="239">
        <v>1818840</v>
      </c>
      <c r="L36" s="239">
        <v>0</v>
      </c>
      <c r="M36" s="79"/>
      <c r="N36" s="79"/>
      <c r="O36" s="79"/>
    </row>
    <row r="37" spans="1:15" ht="22.5" x14ac:dyDescent="0.2">
      <c r="A37" s="79">
        <v>3</v>
      </c>
      <c r="B37" s="79" t="s">
        <v>243</v>
      </c>
      <c r="C37" s="235" t="s">
        <v>252</v>
      </c>
      <c r="D37" s="80" t="s">
        <v>275</v>
      </c>
      <c r="E37" s="79">
        <v>2168001</v>
      </c>
      <c r="F37" s="79">
        <v>2313300</v>
      </c>
      <c r="G37" s="79">
        <v>1680081</v>
      </c>
      <c r="H37" s="243" t="s">
        <v>278</v>
      </c>
      <c r="I37" s="240">
        <v>8000000</v>
      </c>
      <c r="J37" s="244">
        <v>7797257</v>
      </c>
      <c r="K37" s="239">
        <v>4972513</v>
      </c>
      <c r="L37" s="239">
        <v>2824744</v>
      </c>
      <c r="M37" s="79"/>
      <c r="N37" s="79"/>
      <c r="O37" s="79"/>
    </row>
    <row r="38" spans="1:15" ht="22.5" x14ac:dyDescent="0.2">
      <c r="A38" s="79">
        <v>4</v>
      </c>
      <c r="B38" s="79" t="s">
        <v>243</v>
      </c>
      <c r="C38" s="235" t="s">
        <v>252</v>
      </c>
      <c r="D38" s="80" t="s">
        <v>275</v>
      </c>
      <c r="E38" s="79">
        <v>2168001</v>
      </c>
      <c r="F38" s="79">
        <v>2313300</v>
      </c>
      <c r="G38" s="79">
        <v>1680100</v>
      </c>
      <c r="H38" s="243" t="s">
        <v>279</v>
      </c>
      <c r="I38" s="240">
        <v>38499939</v>
      </c>
      <c r="J38" s="244">
        <v>20725280</v>
      </c>
      <c r="K38" s="239">
        <v>4129560</v>
      </c>
      <c r="L38" s="239">
        <v>16595720</v>
      </c>
      <c r="M38" s="79"/>
      <c r="N38" s="79"/>
      <c r="O38" s="79"/>
    </row>
    <row r="39" spans="1:15" ht="22.5" x14ac:dyDescent="0.2">
      <c r="A39" s="79">
        <v>5</v>
      </c>
      <c r="B39" s="79" t="s">
        <v>243</v>
      </c>
      <c r="C39" s="235" t="s">
        <v>252</v>
      </c>
      <c r="D39" s="80" t="s">
        <v>275</v>
      </c>
      <c r="E39" s="79">
        <v>2168001</v>
      </c>
      <c r="F39" s="79">
        <v>2314320</v>
      </c>
      <c r="G39" s="79">
        <v>1680088</v>
      </c>
      <c r="H39" s="243" t="s">
        <v>280</v>
      </c>
      <c r="I39" s="240">
        <v>960000</v>
      </c>
      <c r="J39" s="244">
        <v>957600</v>
      </c>
      <c r="K39" s="239">
        <v>957600</v>
      </c>
      <c r="L39" s="239">
        <v>0</v>
      </c>
      <c r="M39" s="79"/>
      <c r="N39" s="79"/>
      <c r="O39" s="79"/>
    </row>
    <row r="40" spans="1:15" x14ac:dyDescent="0.2">
      <c r="A40" s="79">
        <v>1</v>
      </c>
      <c r="B40" s="79" t="s">
        <v>243</v>
      </c>
      <c r="C40" s="235" t="s">
        <v>85</v>
      </c>
      <c r="D40" s="79" t="s">
        <v>241</v>
      </c>
      <c r="E40" s="79">
        <v>2168001</v>
      </c>
      <c r="F40" s="79">
        <v>2313400</v>
      </c>
      <c r="G40" s="245">
        <v>1680044</v>
      </c>
      <c r="H40" s="250" t="s">
        <v>283</v>
      </c>
      <c r="I40" s="247">
        <v>40940000</v>
      </c>
      <c r="J40" s="244">
        <v>40940000</v>
      </c>
      <c r="K40" s="247">
        <v>30449994</v>
      </c>
      <c r="L40" s="240">
        <v>10490006</v>
      </c>
      <c r="M40" s="240"/>
      <c r="N40" s="242"/>
      <c r="O40" s="242"/>
    </row>
    <row r="41" spans="1:15" x14ac:dyDescent="0.2">
      <c r="A41" s="79">
        <v>2</v>
      </c>
      <c r="B41" s="79" t="s">
        <v>243</v>
      </c>
      <c r="C41" s="235" t="s">
        <v>85</v>
      </c>
      <c r="D41" s="79" t="s">
        <v>241</v>
      </c>
      <c r="E41" s="79">
        <v>2168001</v>
      </c>
      <c r="F41" s="79">
        <v>2310000</v>
      </c>
      <c r="G41" s="245">
        <v>1680112</v>
      </c>
      <c r="H41" s="248" t="s">
        <v>284</v>
      </c>
      <c r="I41" s="247">
        <v>41749458</v>
      </c>
      <c r="J41" s="242">
        <v>41749458</v>
      </c>
      <c r="K41" s="247">
        <v>0</v>
      </c>
      <c r="L41" s="240">
        <v>41749458</v>
      </c>
      <c r="M41" s="240"/>
      <c r="N41" s="242"/>
      <c r="O41" s="242"/>
    </row>
    <row r="42" spans="1:15" ht="14.25" customHeight="1" x14ac:dyDescent="0.2">
      <c r="A42" s="79">
        <v>3</v>
      </c>
      <c r="B42" s="79" t="s">
        <v>243</v>
      </c>
      <c r="C42" s="235" t="s">
        <v>85</v>
      </c>
      <c r="D42" s="79" t="s">
        <v>241</v>
      </c>
      <c r="E42" s="79">
        <v>2168001</v>
      </c>
      <c r="F42" s="79">
        <v>2313400</v>
      </c>
      <c r="G42" s="245">
        <v>1680113</v>
      </c>
      <c r="H42" s="250" t="s">
        <v>285</v>
      </c>
      <c r="I42" s="247">
        <v>38276654</v>
      </c>
      <c r="J42" s="244">
        <v>0</v>
      </c>
      <c r="K42" s="247">
        <v>0</v>
      </c>
      <c r="L42" s="240">
        <v>38276654</v>
      </c>
      <c r="M42" s="240"/>
      <c r="N42" s="242"/>
      <c r="O42" s="242"/>
    </row>
    <row r="43" spans="1:15" x14ac:dyDescent="0.2">
      <c r="A43" s="79"/>
      <c r="B43" s="79"/>
      <c r="C43" s="79"/>
      <c r="D43" s="79"/>
      <c r="E43" s="79"/>
      <c r="F43" s="79"/>
      <c r="G43" s="79"/>
      <c r="H43" s="246"/>
      <c r="I43" s="242"/>
      <c r="J43" s="242"/>
      <c r="K43" s="242"/>
      <c r="L43" s="240"/>
      <c r="M43" s="240"/>
      <c r="N43" s="242"/>
      <c r="O43" s="242"/>
    </row>
    <row r="44" spans="1:15" x14ac:dyDescent="0.2">
      <c r="A44" s="79"/>
      <c r="B44" s="79"/>
      <c r="C44" s="79"/>
      <c r="D44" s="39" t="s">
        <v>232</v>
      </c>
      <c r="E44" s="39"/>
      <c r="F44" s="39"/>
      <c r="G44" s="39"/>
      <c r="H44" s="39"/>
      <c r="I44" s="249">
        <f>SUM(I3:I43)</f>
        <v>846746640</v>
      </c>
      <c r="J44" s="249">
        <f t="shared" ref="J44:O44" si="0">SUM(J3:J43)</f>
        <v>480295250</v>
      </c>
      <c r="K44" s="249">
        <f t="shared" si="0"/>
        <v>241736604</v>
      </c>
      <c r="L44" s="249">
        <f t="shared" si="0"/>
        <v>426874166</v>
      </c>
      <c r="M44" s="249">
        <f t="shared" si="0"/>
        <v>0</v>
      </c>
      <c r="N44" s="249">
        <f t="shared" si="0"/>
        <v>0</v>
      </c>
      <c r="O44" s="249">
        <f t="shared" si="0"/>
        <v>0</v>
      </c>
    </row>
    <row r="46" spans="1:15" ht="36.75" customHeight="1" x14ac:dyDescent="0.2">
      <c r="B46" s="138"/>
      <c r="C46" s="139"/>
      <c r="D46" s="140"/>
      <c r="G46" s="39" t="s">
        <v>23</v>
      </c>
      <c r="H46" s="51" t="s">
        <v>24</v>
      </c>
      <c r="I46" s="112" t="s">
        <v>25</v>
      </c>
    </row>
    <row r="47" spans="1:15" x14ac:dyDescent="0.2">
      <c r="B47" s="138"/>
      <c r="C47" s="138"/>
      <c r="D47" s="138"/>
      <c r="G47" s="39" t="s">
        <v>26</v>
      </c>
      <c r="H47" s="152" t="s">
        <v>315</v>
      </c>
      <c r="I47" s="152" t="s">
        <v>369</v>
      </c>
    </row>
    <row r="48" spans="1:15" x14ac:dyDescent="0.2">
      <c r="B48" s="138"/>
      <c r="C48" s="138"/>
      <c r="D48" s="138"/>
      <c r="G48" s="39" t="s">
        <v>27</v>
      </c>
      <c r="H48" s="79"/>
      <c r="I48" s="79"/>
    </row>
    <row r="49" spans="2:12" x14ac:dyDescent="0.2">
      <c r="B49" s="138"/>
      <c r="C49" s="138"/>
      <c r="D49" s="138"/>
      <c r="G49" s="39" t="s">
        <v>28</v>
      </c>
      <c r="H49" s="79"/>
      <c r="I49" s="79"/>
    </row>
    <row r="50" spans="2:12" x14ac:dyDescent="0.2">
      <c r="B50" s="102"/>
      <c r="C50" s="102"/>
      <c r="D50" s="102"/>
    </row>
    <row r="51" spans="2:12" x14ac:dyDescent="0.2">
      <c r="L51" s="16" t="s">
        <v>9</v>
      </c>
    </row>
  </sheetData>
  <pageMargins left="0.2" right="0.2" top="0.23" bottom="0.17" header="0.17" footer="0.17"/>
  <pageSetup scale="85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29"/>
  <sheetViews>
    <sheetView workbookViewId="0">
      <selection sqref="A1:K131"/>
    </sheetView>
  </sheetViews>
  <sheetFormatPr defaultRowHeight="12.75" x14ac:dyDescent="0.2"/>
  <cols>
    <col min="1" max="1" width="17" customWidth="1"/>
    <col min="2" max="2" width="29.140625" customWidth="1"/>
    <col min="3" max="3" width="12.85546875" customWidth="1"/>
    <col min="4" max="4" width="9" customWidth="1"/>
    <col min="5" max="6" width="11.28515625" bestFit="1" customWidth="1"/>
    <col min="7" max="7" width="9.85546875" customWidth="1"/>
    <col min="8" max="9" width="11.28515625" bestFit="1" customWidth="1"/>
    <col min="10" max="10" width="9.85546875" customWidth="1"/>
    <col min="11" max="11" width="11.28515625" customWidth="1"/>
    <col min="14" max="14" width="11.28515625" bestFit="1" customWidth="1"/>
  </cols>
  <sheetData>
    <row r="2" spans="1:11" x14ac:dyDescent="0.2">
      <c r="A2" s="29" t="s">
        <v>67</v>
      </c>
      <c r="B2" s="29"/>
      <c r="C2" s="29"/>
      <c r="D2" s="29"/>
      <c r="E2" s="29"/>
    </row>
    <row r="4" spans="1:11" x14ac:dyDescent="0.2">
      <c r="A4" s="148" t="s">
        <v>234</v>
      </c>
      <c r="B4" s="149" t="s">
        <v>308</v>
      </c>
      <c r="K4" s="150" t="s">
        <v>236</v>
      </c>
    </row>
    <row r="6" spans="1:11" x14ac:dyDescent="0.2">
      <c r="A6" s="150" t="s">
        <v>235</v>
      </c>
      <c r="B6" s="151" t="s">
        <v>219</v>
      </c>
    </row>
    <row r="8" spans="1:11" x14ac:dyDescent="0.2">
      <c r="A8" s="180" t="s">
        <v>68</v>
      </c>
      <c r="B8" s="180" t="s">
        <v>208</v>
      </c>
      <c r="C8" s="181"/>
      <c r="D8" s="181"/>
      <c r="E8" s="102"/>
      <c r="F8" s="102"/>
      <c r="G8" s="102"/>
      <c r="H8" s="102"/>
      <c r="I8" s="102"/>
      <c r="J8" s="102"/>
      <c r="K8" s="102"/>
    </row>
    <row r="9" spans="1:11" x14ac:dyDescent="0.2">
      <c r="A9" s="182"/>
      <c r="B9" s="183"/>
      <c r="C9" s="184" t="s">
        <v>69</v>
      </c>
      <c r="D9" s="183"/>
      <c r="E9" s="185"/>
      <c r="F9" s="186" t="s">
        <v>70</v>
      </c>
      <c r="G9" s="183"/>
      <c r="H9" s="185"/>
      <c r="I9" s="186" t="s">
        <v>71</v>
      </c>
      <c r="J9" s="187"/>
      <c r="K9" s="185"/>
    </row>
    <row r="10" spans="1:11" ht="26.25" customHeight="1" x14ac:dyDescent="0.2">
      <c r="A10" s="188" t="s">
        <v>231</v>
      </c>
      <c r="B10" s="182"/>
      <c r="C10" s="189" t="s">
        <v>72</v>
      </c>
      <c r="D10" s="189" t="s">
        <v>104</v>
      </c>
      <c r="E10" s="189" t="s">
        <v>105</v>
      </c>
      <c r="F10" s="189" t="s">
        <v>72</v>
      </c>
      <c r="G10" s="189" t="s">
        <v>104</v>
      </c>
      <c r="H10" s="189" t="s">
        <v>105</v>
      </c>
      <c r="I10" s="189" t="s">
        <v>72</v>
      </c>
      <c r="J10" s="189" t="s">
        <v>104</v>
      </c>
      <c r="K10" s="189" t="s">
        <v>105</v>
      </c>
    </row>
    <row r="11" spans="1:11" x14ac:dyDescent="0.2">
      <c r="A11" s="150">
        <v>600</v>
      </c>
      <c r="B11" s="79" t="s">
        <v>41</v>
      </c>
      <c r="C11" s="141">
        <v>80857</v>
      </c>
      <c r="D11" s="79"/>
      <c r="E11" s="141">
        <f>C11+D11</f>
        <v>80857</v>
      </c>
      <c r="F11" s="141">
        <v>80857</v>
      </c>
      <c r="G11" s="79"/>
      <c r="H11" s="141">
        <f>F11+G11</f>
        <v>80857</v>
      </c>
      <c r="I11" s="141">
        <v>80857</v>
      </c>
      <c r="J11" s="79"/>
      <c r="K11" s="141">
        <f>I11+J11</f>
        <v>80857</v>
      </c>
    </row>
    <row r="12" spans="1:11" x14ac:dyDescent="0.2">
      <c r="A12" s="150">
        <v>601</v>
      </c>
      <c r="B12" s="79" t="s">
        <v>97</v>
      </c>
      <c r="C12" s="141">
        <v>13503</v>
      </c>
      <c r="D12" s="79"/>
      <c r="E12" s="141">
        <f t="shared" ref="E12:E21" si="0">C12+D12</f>
        <v>13503</v>
      </c>
      <c r="F12" s="141">
        <v>13503</v>
      </c>
      <c r="G12" s="79"/>
      <c r="H12" s="141">
        <f t="shared" ref="H12:H21" si="1">F12+G12</f>
        <v>13503</v>
      </c>
      <c r="I12" s="141">
        <v>13503</v>
      </c>
      <c r="J12" s="79"/>
      <c r="K12" s="141">
        <f t="shared" ref="K12:K21" si="2">I12+J12</f>
        <v>13503</v>
      </c>
    </row>
    <row r="13" spans="1:11" x14ac:dyDescent="0.2">
      <c r="A13" s="150">
        <v>602</v>
      </c>
      <c r="B13" s="79" t="s">
        <v>98</v>
      </c>
      <c r="C13" s="141">
        <v>55408</v>
      </c>
      <c r="D13" s="79"/>
      <c r="E13" s="141">
        <f t="shared" si="0"/>
        <v>55408</v>
      </c>
      <c r="F13" s="141">
        <v>55408</v>
      </c>
      <c r="G13" s="79"/>
      <c r="H13" s="141">
        <f t="shared" si="1"/>
        <v>55408</v>
      </c>
      <c r="I13" s="141">
        <v>55408</v>
      </c>
      <c r="J13" s="79"/>
      <c r="K13" s="141">
        <f t="shared" si="2"/>
        <v>55408</v>
      </c>
    </row>
    <row r="14" spans="1:11" x14ac:dyDescent="0.2">
      <c r="A14" s="150">
        <v>166</v>
      </c>
      <c r="B14" s="79" t="s">
        <v>210</v>
      </c>
      <c r="C14" s="141"/>
      <c r="D14" s="79"/>
      <c r="E14" s="141">
        <f t="shared" si="0"/>
        <v>0</v>
      </c>
      <c r="F14" s="141"/>
      <c r="G14" s="79"/>
      <c r="H14" s="141">
        <f t="shared" si="1"/>
        <v>0</v>
      </c>
      <c r="I14" s="141"/>
      <c r="J14" s="79"/>
      <c r="K14" s="141">
        <f t="shared" si="2"/>
        <v>0</v>
      </c>
    </row>
    <row r="15" spans="1:11" x14ac:dyDescent="0.2">
      <c r="A15" s="150">
        <v>651</v>
      </c>
      <c r="B15" s="79" t="s">
        <v>211</v>
      </c>
      <c r="C15" s="141"/>
      <c r="D15" s="79"/>
      <c r="E15" s="141">
        <f t="shared" si="0"/>
        <v>0</v>
      </c>
      <c r="F15" s="141"/>
      <c r="G15" s="79"/>
      <c r="H15" s="141">
        <f t="shared" si="1"/>
        <v>0</v>
      </c>
      <c r="I15" s="141"/>
      <c r="J15" s="79"/>
      <c r="K15" s="141">
        <f t="shared" si="2"/>
        <v>0</v>
      </c>
    </row>
    <row r="16" spans="1:11" x14ac:dyDescent="0.2">
      <c r="A16" s="150">
        <v>603</v>
      </c>
      <c r="B16" s="79" t="s">
        <v>99</v>
      </c>
      <c r="C16" s="79"/>
      <c r="D16" s="79"/>
      <c r="E16" s="141">
        <f t="shared" si="0"/>
        <v>0</v>
      </c>
      <c r="F16" s="79"/>
      <c r="G16" s="79"/>
      <c r="H16" s="141">
        <f t="shared" si="1"/>
        <v>0</v>
      </c>
      <c r="I16" s="79"/>
      <c r="J16" s="79"/>
      <c r="K16" s="141">
        <f t="shared" si="2"/>
        <v>0</v>
      </c>
    </row>
    <row r="17" spans="1:15" x14ac:dyDescent="0.2">
      <c r="A17" s="150">
        <v>604</v>
      </c>
      <c r="B17" s="79" t="s">
        <v>100</v>
      </c>
      <c r="C17" s="141"/>
      <c r="D17" s="79"/>
      <c r="E17" s="141">
        <f t="shared" si="0"/>
        <v>0</v>
      </c>
      <c r="F17" s="141"/>
      <c r="G17" s="79"/>
      <c r="H17" s="141">
        <f t="shared" si="1"/>
        <v>0</v>
      </c>
      <c r="I17" s="141"/>
      <c r="J17" s="79"/>
      <c r="K17" s="141">
        <f t="shared" si="2"/>
        <v>0</v>
      </c>
    </row>
    <row r="18" spans="1:15" x14ac:dyDescent="0.2">
      <c r="A18" s="150">
        <v>606</v>
      </c>
      <c r="B18" s="79" t="s">
        <v>101</v>
      </c>
      <c r="C18" s="141"/>
      <c r="D18" s="79"/>
      <c r="E18" s="141">
        <f t="shared" si="0"/>
        <v>0</v>
      </c>
      <c r="F18" s="141"/>
      <c r="G18" s="79"/>
      <c r="H18" s="141">
        <f t="shared" si="1"/>
        <v>0</v>
      </c>
      <c r="I18" s="141"/>
      <c r="J18" s="79"/>
      <c r="K18" s="141">
        <f t="shared" si="2"/>
        <v>0</v>
      </c>
    </row>
    <row r="19" spans="1:15" x14ac:dyDescent="0.2">
      <c r="A19" s="150">
        <v>609</v>
      </c>
      <c r="B19" s="79" t="s">
        <v>209</v>
      </c>
      <c r="C19" s="141">
        <v>2000</v>
      </c>
      <c r="D19" s="79"/>
      <c r="E19" s="141">
        <f t="shared" si="0"/>
        <v>2000</v>
      </c>
      <c r="F19" s="141">
        <v>2000</v>
      </c>
      <c r="G19" s="79"/>
      <c r="H19" s="141">
        <f t="shared" si="1"/>
        <v>2000</v>
      </c>
      <c r="I19" s="141">
        <v>2000</v>
      </c>
      <c r="J19" s="79"/>
      <c r="K19" s="141">
        <f t="shared" si="2"/>
        <v>2000</v>
      </c>
    </row>
    <row r="20" spans="1:15" x14ac:dyDescent="0.2">
      <c r="A20" s="150">
        <v>230</v>
      </c>
      <c r="B20" s="79" t="s">
        <v>102</v>
      </c>
      <c r="C20" s="141">
        <v>6500</v>
      </c>
      <c r="D20" s="79"/>
      <c r="E20" s="141">
        <f t="shared" si="0"/>
        <v>6500</v>
      </c>
      <c r="F20" s="141">
        <v>6500</v>
      </c>
      <c r="G20" s="79"/>
      <c r="H20" s="141">
        <f t="shared" si="1"/>
        <v>6500</v>
      </c>
      <c r="I20" s="141">
        <v>6500</v>
      </c>
      <c r="J20" s="79"/>
      <c r="K20" s="141">
        <f t="shared" si="2"/>
        <v>6500</v>
      </c>
    </row>
    <row r="21" spans="1:15" x14ac:dyDescent="0.2">
      <c r="A21" s="150">
        <v>231</v>
      </c>
      <c r="B21" s="79" t="s">
        <v>103</v>
      </c>
      <c r="C21" s="141">
        <v>39300</v>
      </c>
      <c r="D21" s="79"/>
      <c r="E21" s="141">
        <f t="shared" si="0"/>
        <v>39300</v>
      </c>
      <c r="F21" s="141">
        <v>39300</v>
      </c>
      <c r="G21" s="79">
        <v>7300</v>
      </c>
      <c r="H21" s="141">
        <f t="shared" si="1"/>
        <v>46600</v>
      </c>
      <c r="I21" s="141">
        <v>46600</v>
      </c>
      <c r="J21" s="79">
        <v>10000</v>
      </c>
      <c r="K21" s="141">
        <f t="shared" si="2"/>
        <v>56600</v>
      </c>
    </row>
    <row r="22" spans="1:15" x14ac:dyDescent="0.2">
      <c r="A22" s="79"/>
      <c r="B22" s="190" t="s">
        <v>3</v>
      </c>
      <c r="C22" s="191">
        <f>SUM(C11:C21)</f>
        <v>197568</v>
      </c>
      <c r="D22" s="190">
        <f t="shared" ref="D22:K22" si="3">SUM(D11:D21)</f>
        <v>0</v>
      </c>
      <c r="E22" s="191">
        <f t="shared" si="3"/>
        <v>197568</v>
      </c>
      <c r="F22" s="191">
        <f t="shared" si="3"/>
        <v>197568</v>
      </c>
      <c r="G22" s="190">
        <f t="shared" si="3"/>
        <v>7300</v>
      </c>
      <c r="H22" s="191">
        <f t="shared" si="3"/>
        <v>204868</v>
      </c>
      <c r="I22" s="191">
        <f t="shared" si="3"/>
        <v>204868</v>
      </c>
      <c r="J22" s="190">
        <f t="shared" si="3"/>
        <v>10000</v>
      </c>
      <c r="K22" s="191">
        <f t="shared" si="3"/>
        <v>214868</v>
      </c>
      <c r="O22" s="16" t="s">
        <v>9</v>
      </c>
    </row>
    <row r="23" spans="1:15" x14ac:dyDescent="0.2">
      <c r="A23" s="206"/>
      <c r="B23" s="207"/>
      <c r="C23" s="208"/>
      <c r="D23" s="207"/>
      <c r="E23" s="208"/>
      <c r="F23" s="208"/>
      <c r="G23" s="207"/>
      <c r="H23" s="208"/>
      <c r="I23" s="208"/>
      <c r="J23" s="207"/>
      <c r="K23" s="208"/>
      <c r="O23" s="16"/>
    </row>
    <row r="24" spans="1:15" x14ac:dyDescent="0.2">
      <c r="A24" s="180" t="s">
        <v>68</v>
      </c>
      <c r="B24" s="180" t="s">
        <v>212</v>
      </c>
      <c r="C24" s="181"/>
      <c r="D24" s="206"/>
      <c r="E24" s="206"/>
      <c r="F24" s="206"/>
      <c r="G24" s="206"/>
      <c r="H24" s="206"/>
      <c r="I24" s="206"/>
      <c r="J24" s="206"/>
      <c r="K24" s="206"/>
    </row>
    <row r="25" spans="1:15" x14ac:dyDescent="0.2">
      <c r="A25" s="192"/>
      <c r="B25" s="183"/>
      <c r="C25" s="184" t="s">
        <v>69</v>
      </c>
      <c r="D25" s="183"/>
      <c r="E25" s="185"/>
      <c r="F25" s="186" t="s">
        <v>70</v>
      </c>
      <c r="G25" s="183"/>
      <c r="H25" s="185"/>
      <c r="I25" s="186" t="s">
        <v>71</v>
      </c>
      <c r="J25" s="187"/>
      <c r="K25" s="185"/>
    </row>
    <row r="26" spans="1:15" ht="22.5" x14ac:dyDescent="0.2">
      <c r="A26" s="192" t="s">
        <v>74</v>
      </c>
      <c r="B26" s="182"/>
      <c r="C26" s="189" t="s">
        <v>72</v>
      </c>
      <c r="D26" s="189" t="s">
        <v>104</v>
      </c>
      <c r="E26" s="189" t="s">
        <v>105</v>
      </c>
      <c r="F26" s="189" t="s">
        <v>72</v>
      </c>
      <c r="G26" s="189" t="s">
        <v>104</v>
      </c>
      <c r="H26" s="189" t="s">
        <v>105</v>
      </c>
      <c r="I26" s="189" t="s">
        <v>72</v>
      </c>
      <c r="J26" s="189" t="s">
        <v>104</v>
      </c>
      <c r="K26" s="189" t="s">
        <v>105</v>
      </c>
    </row>
    <row r="27" spans="1:15" x14ac:dyDescent="0.2">
      <c r="A27" s="150">
        <v>600</v>
      </c>
      <c r="B27" s="79" t="s">
        <v>41</v>
      </c>
      <c r="C27" s="141">
        <v>45356</v>
      </c>
      <c r="D27" s="60"/>
      <c r="E27" s="204">
        <f>C27+D27</f>
        <v>45356</v>
      </c>
      <c r="F27" s="141">
        <v>45356</v>
      </c>
      <c r="G27" s="60"/>
      <c r="H27" s="204">
        <f>F27+G27</f>
        <v>45356</v>
      </c>
      <c r="I27" s="141">
        <v>45356</v>
      </c>
      <c r="J27" s="60"/>
      <c r="K27" s="204">
        <f>I27+J27</f>
        <v>45356</v>
      </c>
    </row>
    <row r="28" spans="1:15" x14ac:dyDescent="0.2">
      <c r="A28" s="150">
        <v>601</v>
      </c>
      <c r="B28" s="79" t="s">
        <v>97</v>
      </c>
      <c r="C28" s="141">
        <v>7574</v>
      </c>
      <c r="D28" s="79"/>
      <c r="E28" s="141">
        <f>C28+D28</f>
        <v>7574</v>
      </c>
      <c r="F28" s="141">
        <v>7574</v>
      </c>
      <c r="G28" s="79"/>
      <c r="H28" s="141">
        <f>F28+G28</f>
        <v>7574</v>
      </c>
      <c r="I28" s="141">
        <v>7574</v>
      </c>
      <c r="J28" s="79"/>
      <c r="K28" s="141">
        <f>I28+J28</f>
        <v>7574</v>
      </c>
    </row>
    <row r="29" spans="1:15" x14ac:dyDescent="0.2">
      <c r="A29" s="150">
        <v>602</v>
      </c>
      <c r="B29" s="79" t="s">
        <v>98</v>
      </c>
      <c r="C29" s="141">
        <v>10500</v>
      </c>
      <c r="D29" s="79"/>
      <c r="E29" s="141">
        <f>C29+D29</f>
        <v>10500</v>
      </c>
      <c r="F29" s="141">
        <v>10500</v>
      </c>
      <c r="G29" s="79"/>
      <c r="H29" s="141">
        <f>F29+G29</f>
        <v>10500</v>
      </c>
      <c r="I29" s="141">
        <v>10500</v>
      </c>
      <c r="J29" s="79"/>
      <c r="K29" s="141">
        <f>I29+J29</f>
        <v>10500</v>
      </c>
    </row>
    <row r="30" spans="1:15" x14ac:dyDescent="0.2">
      <c r="A30" s="150">
        <v>231</v>
      </c>
      <c r="B30" s="79" t="s">
        <v>103</v>
      </c>
      <c r="C30" s="142">
        <v>0</v>
      </c>
      <c r="D30" s="28"/>
      <c r="E30" s="141">
        <f>C30+D30</f>
        <v>0</v>
      </c>
      <c r="F30" s="142"/>
      <c r="G30" s="28"/>
      <c r="H30" s="141">
        <f>F30+G30</f>
        <v>0</v>
      </c>
      <c r="I30" s="141"/>
      <c r="J30" s="79"/>
      <c r="K30" s="141">
        <f>I30+J30</f>
        <v>0</v>
      </c>
    </row>
    <row r="31" spans="1:15" x14ac:dyDescent="0.2">
      <c r="A31" s="79"/>
      <c r="B31" s="190" t="s">
        <v>3</v>
      </c>
      <c r="C31" s="191">
        <f t="shared" ref="C31:K31" si="4">SUM(C27:C30)</f>
        <v>63430</v>
      </c>
      <c r="D31" s="190">
        <f t="shared" si="4"/>
        <v>0</v>
      </c>
      <c r="E31" s="191">
        <f t="shared" si="4"/>
        <v>63430</v>
      </c>
      <c r="F31" s="191">
        <f t="shared" si="4"/>
        <v>63430</v>
      </c>
      <c r="G31" s="191">
        <f t="shared" si="4"/>
        <v>0</v>
      </c>
      <c r="H31" s="191">
        <f t="shared" si="4"/>
        <v>63430</v>
      </c>
      <c r="I31" s="191">
        <f t="shared" si="4"/>
        <v>63430</v>
      </c>
      <c r="J31" s="191">
        <f t="shared" si="4"/>
        <v>0</v>
      </c>
      <c r="K31" s="191">
        <f t="shared" si="4"/>
        <v>63430</v>
      </c>
    </row>
    <row r="32" spans="1:15" x14ac:dyDescent="0.2">
      <c r="A32" s="206"/>
      <c r="B32" s="207"/>
      <c r="C32" s="208"/>
      <c r="D32" s="207"/>
      <c r="E32" s="208"/>
      <c r="F32" s="208"/>
      <c r="G32" s="208"/>
      <c r="H32" s="208"/>
      <c r="I32" s="208"/>
      <c r="J32" s="208"/>
      <c r="K32" s="208"/>
    </row>
    <row r="33" spans="1:14" x14ac:dyDescent="0.2">
      <c r="A33" s="180" t="s">
        <v>68</v>
      </c>
      <c r="B33" s="180" t="s">
        <v>213</v>
      </c>
      <c r="C33" s="181"/>
      <c r="D33" s="181"/>
      <c r="E33" s="102"/>
      <c r="F33" s="102"/>
      <c r="G33" s="102"/>
      <c r="H33" s="102"/>
      <c r="I33" s="102"/>
      <c r="J33" s="102"/>
      <c r="K33" s="102"/>
    </row>
    <row r="34" spans="1:14" x14ac:dyDescent="0.2">
      <c r="A34" s="150"/>
      <c r="B34" s="183"/>
      <c r="C34" s="184" t="s">
        <v>69</v>
      </c>
      <c r="D34" s="183"/>
      <c r="E34" s="185"/>
      <c r="F34" s="186" t="s">
        <v>70</v>
      </c>
      <c r="G34" s="183"/>
      <c r="H34" s="185"/>
      <c r="I34" s="186" t="s">
        <v>71</v>
      </c>
      <c r="J34" s="187"/>
      <c r="K34" s="185"/>
    </row>
    <row r="35" spans="1:14" ht="22.5" x14ac:dyDescent="0.2">
      <c r="A35" s="192" t="s">
        <v>226</v>
      </c>
      <c r="B35" s="182"/>
      <c r="C35" s="189" t="s">
        <v>72</v>
      </c>
      <c r="D35" s="189" t="s">
        <v>104</v>
      </c>
      <c r="E35" s="189" t="s">
        <v>105</v>
      </c>
      <c r="F35" s="189" t="s">
        <v>72</v>
      </c>
      <c r="G35" s="189" t="s">
        <v>104</v>
      </c>
      <c r="H35" s="189" t="s">
        <v>105</v>
      </c>
      <c r="I35" s="189" t="s">
        <v>72</v>
      </c>
      <c r="J35" s="189" t="s">
        <v>104</v>
      </c>
      <c r="K35" s="189" t="s">
        <v>105</v>
      </c>
    </row>
    <row r="36" spans="1:14" x14ac:dyDescent="0.2">
      <c r="A36" s="150">
        <v>600</v>
      </c>
      <c r="B36" s="79" t="s">
        <v>41</v>
      </c>
      <c r="C36" s="142">
        <v>7600</v>
      </c>
      <c r="D36" s="28"/>
      <c r="E36" s="142">
        <f t="shared" ref="E36:E41" si="5">C36+D36</f>
        <v>7600</v>
      </c>
      <c r="F36" s="142">
        <v>7600</v>
      </c>
      <c r="G36" s="28"/>
      <c r="H36" s="142">
        <f>F36+G36</f>
        <v>7600</v>
      </c>
      <c r="I36" s="142">
        <v>7600</v>
      </c>
      <c r="J36" s="28"/>
      <c r="K36" s="142">
        <f>I36+J36</f>
        <v>7600</v>
      </c>
    </row>
    <row r="37" spans="1:14" x14ac:dyDescent="0.2">
      <c r="A37" s="150">
        <v>601</v>
      </c>
      <c r="B37" s="79" t="s">
        <v>97</v>
      </c>
      <c r="C37" s="142">
        <v>1270</v>
      </c>
      <c r="D37" s="28"/>
      <c r="E37" s="142">
        <f t="shared" si="5"/>
        <v>1270</v>
      </c>
      <c r="F37" s="142">
        <v>1270</v>
      </c>
      <c r="G37" s="28"/>
      <c r="H37" s="142">
        <f>F37+G37</f>
        <v>1270</v>
      </c>
      <c r="I37" s="142">
        <v>1270</v>
      </c>
      <c r="J37" s="28"/>
      <c r="K37" s="142">
        <f>I37+J37</f>
        <v>1270</v>
      </c>
    </row>
    <row r="38" spans="1:14" x14ac:dyDescent="0.2">
      <c r="A38" s="150">
        <v>602</v>
      </c>
      <c r="B38" s="79" t="s">
        <v>98</v>
      </c>
      <c r="C38" s="142">
        <v>6000</v>
      </c>
      <c r="D38" s="28"/>
      <c r="E38" s="142">
        <f t="shared" si="5"/>
        <v>6000</v>
      </c>
      <c r="F38" s="142">
        <v>6000</v>
      </c>
      <c r="G38" s="28"/>
      <c r="H38" s="142">
        <f>F38+G38</f>
        <v>6000</v>
      </c>
      <c r="I38" s="142">
        <v>6000</v>
      </c>
      <c r="J38" s="28"/>
      <c r="K38" s="142">
        <f>I38+J38</f>
        <v>6000</v>
      </c>
    </row>
    <row r="39" spans="1:14" x14ac:dyDescent="0.2">
      <c r="A39" s="150">
        <v>603</v>
      </c>
      <c r="B39" s="79" t="s">
        <v>99</v>
      </c>
      <c r="C39" s="142"/>
      <c r="D39" s="28"/>
      <c r="E39" s="142">
        <f t="shared" si="5"/>
        <v>0</v>
      </c>
      <c r="F39" s="142"/>
      <c r="G39" s="28"/>
      <c r="H39" s="142">
        <f>F39+G39</f>
        <v>0</v>
      </c>
      <c r="I39" s="142"/>
      <c r="J39" s="28"/>
      <c r="K39" s="142">
        <f>I39+J39</f>
        <v>0</v>
      </c>
    </row>
    <row r="40" spans="1:14" x14ac:dyDescent="0.2">
      <c r="A40" s="150">
        <v>231</v>
      </c>
      <c r="B40" s="79" t="s">
        <v>103</v>
      </c>
      <c r="C40" s="142">
        <v>70500</v>
      </c>
      <c r="D40" s="28"/>
      <c r="E40" s="142">
        <f t="shared" si="5"/>
        <v>70500</v>
      </c>
      <c r="F40" s="142">
        <v>70500</v>
      </c>
      <c r="G40" s="28"/>
      <c r="H40" s="142">
        <f>F40+G40</f>
        <v>70500</v>
      </c>
      <c r="I40" s="142">
        <v>70500</v>
      </c>
      <c r="J40" s="28">
        <v>9997</v>
      </c>
      <c r="K40" s="142">
        <f>I40+J40</f>
        <v>80497</v>
      </c>
      <c r="N40" t="s">
        <v>9</v>
      </c>
    </row>
    <row r="41" spans="1:14" x14ac:dyDescent="0.2">
      <c r="A41" s="150">
        <v>231</v>
      </c>
      <c r="B41" s="79" t="s">
        <v>309</v>
      </c>
      <c r="C41" s="142">
        <v>52925</v>
      </c>
      <c r="D41" s="28"/>
      <c r="E41" s="142">
        <f t="shared" si="5"/>
        <v>52925</v>
      </c>
      <c r="F41" s="142"/>
      <c r="G41" s="28"/>
      <c r="H41" s="142"/>
      <c r="I41" s="142"/>
      <c r="J41" s="28"/>
      <c r="K41" s="142"/>
      <c r="N41" s="278">
        <f>E22+E31+E42+E53+E63+E83+E93+E103+E113+E123+E73</f>
        <v>977488</v>
      </c>
    </row>
    <row r="42" spans="1:14" x14ac:dyDescent="0.2">
      <c r="A42" s="79"/>
      <c r="B42" s="190" t="s">
        <v>3</v>
      </c>
      <c r="C42" s="191">
        <f>SUM(C36:C41)</f>
        <v>138295</v>
      </c>
      <c r="D42" s="190">
        <f t="shared" ref="D42:K42" si="6">SUM(D36:D40)</f>
        <v>0</v>
      </c>
      <c r="E42" s="191">
        <f>SUM(E36:E41)</f>
        <v>138295</v>
      </c>
      <c r="F42" s="191">
        <f t="shared" si="6"/>
        <v>85370</v>
      </c>
      <c r="G42" s="190">
        <f t="shared" si="6"/>
        <v>0</v>
      </c>
      <c r="H42" s="191">
        <f t="shared" si="6"/>
        <v>85370</v>
      </c>
      <c r="I42" s="191">
        <f t="shared" si="6"/>
        <v>85370</v>
      </c>
      <c r="J42" s="191">
        <f t="shared" si="6"/>
        <v>9997</v>
      </c>
      <c r="K42" s="191">
        <f t="shared" si="6"/>
        <v>95367</v>
      </c>
    </row>
    <row r="43" spans="1:14" x14ac:dyDescent="0.2">
      <c r="A43" s="206"/>
      <c r="B43" s="207"/>
      <c r="C43" s="208"/>
      <c r="D43" s="207"/>
      <c r="E43" s="208"/>
      <c r="F43" s="208"/>
      <c r="G43" s="207"/>
      <c r="H43" s="208"/>
      <c r="I43" s="208"/>
      <c r="J43" s="208"/>
      <c r="K43" s="208"/>
    </row>
    <row r="44" spans="1:14" x14ac:dyDescent="0.2">
      <c r="A44" s="206"/>
      <c r="B44" s="207"/>
      <c r="C44" s="208"/>
      <c r="D44" s="208"/>
      <c r="E44" s="208"/>
      <c r="F44" s="208"/>
      <c r="G44" s="208"/>
      <c r="H44" s="208"/>
      <c r="I44" s="208"/>
      <c r="J44" s="208"/>
      <c r="K44" s="208"/>
      <c r="N44" s="278">
        <f>H22+H31+H42+H53+H63+H73+H83+H93+H103+H113+H123</f>
        <v>945304</v>
      </c>
    </row>
    <row r="45" spans="1:14" x14ac:dyDescent="0.2">
      <c r="A45" s="190" t="s">
        <v>68</v>
      </c>
      <c r="B45" s="210" t="s">
        <v>310</v>
      </c>
      <c r="C45" s="102"/>
      <c r="D45" s="102"/>
      <c r="E45" s="102"/>
      <c r="F45" s="102"/>
      <c r="G45" s="102"/>
      <c r="H45" s="102"/>
      <c r="I45" s="102"/>
      <c r="J45" s="102"/>
      <c r="K45" s="102"/>
    </row>
    <row r="46" spans="1:14" x14ac:dyDescent="0.2">
      <c r="A46" s="150"/>
      <c r="B46" s="183"/>
      <c r="C46" s="184" t="s">
        <v>69</v>
      </c>
      <c r="D46" s="183"/>
      <c r="E46" s="185"/>
      <c r="F46" s="186" t="s">
        <v>70</v>
      </c>
      <c r="G46" s="183"/>
      <c r="H46" s="185"/>
      <c r="I46" s="186" t="s">
        <v>71</v>
      </c>
      <c r="J46" s="187"/>
      <c r="K46" s="185"/>
      <c r="N46" s="278">
        <f>K22+K31+K42+K53+K63+K73+K83+K93+K103+K113+K123</f>
        <v>981179</v>
      </c>
    </row>
    <row r="47" spans="1:14" ht="22.5" x14ac:dyDescent="0.2">
      <c r="A47" s="192" t="s">
        <v>78</v>
      </c>
      <c r="B47" s="182"/>
      <c r="C47" s="189" t="s">
        <v>72</v>
      </c>
      <c r="D47" s="189" t="s">
        <v>104</v>
      </c>
      <c r="E47" s="189" t="s">
        <v>105</v>
      </c>
      <c r="F47" s="189" t="s">
        <v>72</v>
      </c>
      <c r="G47" s="189" t="s">
        <v>104</v>
      </c>
      <c r="H47" s="189" t="s">
        <v>105</v>
      </c>
      <c r="I47" s="189" t="s">
        <v>72</v>
      </c>
      <c r="J47" s="189" t="s">
        <v>104</v>
      </c>
      <c r="K47" s="189" t="s">
        <v>105</v>
      </c>
    </row>
    <row r="48" spans="1:14" x14ac:dyDescent="0.2">
      <c r="A48" s="150">
        <v>600</v>
      </c>
      <c r="B48" s="79" t="s">
        <v>41</v>
      </c>
      <c r="C48" s="99">
        <v>9563</v>
      </c>
      <c r="D48" s="99"/>
      <c r="E48" s="99">
        <f>C48+D48</f>
        <v>9563</v>
      </c>
      <c r="F48" s="99">
        <v>9563</v>
      </c>
      <c r="G48" s="99"/>
      <c r="H48" s="99">
        <f>F48+G48</f>
        <v>9563</v>
      </c>
      <c r="I48" s="99">
        <v>9563</v>
      </c>
      <c r="J48" s="99"/>
      <c r="K48" s="99">
        <f>I48+J48</f>
        <v>9563</v>
      </c>
    </row>
    <row r="49" spans="1:13" x14ac:dyDescent="0.2">
      <c r="A49" s="150">
        <v>601</v>
      </c>
      <c r="B49" s="79" t="s">
        <v>97</v>
      </c>
      <c r="C49" s="99">
        <v>1597</v>
      </c>
      <c r="D49" s="99"/>
      <c r="E49" s="99">
        <f>C49+D49</f>
        <v>1597</v>
      </c>
      <c r="F49" s="99">
        <v>1597</v>
      </c>
      <c r="G49" s="99"/>
      <c r="H49" s="99">
        <f>F49+G49</f>
        <v>1597</v>
      </c>
      <c r="I49" s="99">
        <v>1597</v>
      </c>
      <c r="J49" s="99"/>
      <c r="K49" s="99">
        <f>I49+J49</f>
        <v>1597</v>
      </c>
    </row>
    <row r="50" spans="1:13" x14ac:dyDescent="0.2">
      <c r="A50" s="150">
        <v>602</v>
      </c>
      <c r="B50" s="79" t="s">
        <v>98</v>
      </c>
      <c r="C50" s="99">
        <v>4670</v>
      </c>
      <c r="D50" s="99"/>
      <c r="E50" s="99">
        <f>C50+D50</f>
        <v>4670</v>
      </c>
      <c r="F50" s="99">
        <v>4670</v>
      </c>
      <c r="G50" s="99"/>
      <c r="H50" s="99">
        <f>F50+G50</f>
        <v>4670</v>
      </c>
      <c r="I50" s="99">
        <v>4670</v>
      </c>
      <c r="J50" s="99"/>
      <c r="K50" s="99">
        <f t="shared" ref="K50:K51" si="7">I50+J50</f>
        <v>4670</v>
      </c>
    </row>
    <row r="51" spans="1:13" x14ac:dyDescent="0.2">
      <c r="A51" s="150">
        <v>603</v>
      </c>
      <c r="B51" s="79" t="s">
        <v>99</v>
      </c>
      <c r="C51" s="99"/>
      <c r="D51" s="99"/>
      <c r="E51" s="99">
        <f>C51+D51</f>
        <v>0</v>
      </c>
      <c r="F51" s="99"/>
      <c r="G51" s="99"/>
      <c r="H51" s="99">
        <f>F51+G51</f>
        <v>0</v>
      </c>
      <c r="I51" s="99"/>
      <c r="J51" s="99"/>
      <c r="K51" s="99">
        <f t="shared" si="7"/>
        <v>0</v>
      </c>
    </row>
    <row r="52" spans="1:13" x14ac:dyDescent="0.2">
      <c r="A52" s="150">
        <v>231</v>
      </c>
      <c r="B52" s="79" t="s">
        <v>103</v>
      </c>
      <c r="C52" s="99"/>
      <c r="D52" s="99"/>
      <c r="E52" s="99">
        <f>C52+D52</f>
        <v>0</v>
      </c>
      <c r="F52" s="99"/>
      <c r="G52" s="99"/>
      <c r="H52" s="99">
        <f>F52+G52</f>
        <v>0</v>
      </c>
      <c r="I52" s="99"/>
      <c r="J52" s="99"/>
      <c r="K52" s="99">
        <f>I52+J52</f>
        <v>0</v>
      </c>
    </row>
    <row r="53" spans="1:13" x14ac:dyDescent="0.2">
      <c r="A53" s="79"/>
      <c r="B53" s="190" t="s">
        <v>3</v>
      </c>
      <c r="C53" s="191">
        <f t="shared" ref="C53:K53" si="8">SUM(C48:C52)</f>
        <v>15830</v>
      </c>
      <c r="D53" s="191">
        <f t="shared" si="8"/>
        <v>0</v>
      </c>
      <c r="E53" s="191">
        <f t="shared" si="8"/>
        <v>15830</v>
      </c>
      <c r="F53" s="191">
        <f t="shared" si="8"/>
        <v>15830</v>
      </c>
      <c r="G53" s="191">
        <f t="shared" si="8"/>
        <v>0</v>
      </c>
      <c r="H53" s="191">
        <f t="shared" si="8"/>
        <v>15830</v>
      </c>
      <c r="I53" s="191">
        <f t="shared" si="8"/>
        <v>15830</v>
      </c>
      <c r="J53" s="191">
        <f t="shared" si="8"/>
        <v>0</v>
      </c>
      <c r="K53" s="191">
        <f t="shared" si="8"/>
        <v>15830</v>
      </c>
    </row>
    <row r="54" spans="1:13" x14ac:dyDescent="0.2">
      <c r="A54" s="206"/>
      <c r="B54" s="207"/>
      <c r="C54" s="208"/>
      <c r="D54" s="208"/>
      <c r="E54" s="208"/>
      <c r="F54" s="208"/>
      <c r="G54" s="208"/>
      <c r="H54" s="208"/>
      <c r="I54" s="208"/>
      <c r="J54" s="208"/>
      <c r="K54" s="208"/>
    </row>
    <row r="55" spans="1:13" x14ac:dyDescent="0.2">
      <c r="A55" s="212" t="s">
        <v>68</v>
      </c>
      <c r="B55" s="212" t="s">
        <v>214</v>
      </c>
      <c r="C55" s="54"/>
      <c r="D55" s="54"/>
      <c r="E55" s="54"/>
      <c r="F55" s="54"/>
      <c r="G55" s="54"/>
      <c r="H55" s="54"/>
      <c r="I55" s="54"/>
      <c r="J55" s="54"/>
      <c r="K55" s="54"/>
      <c r="M55" s="16" t="s">
        <v>9</v>
      </c>
    </row>
    <row r="56" spans="1:13" x14ac:dyDescent="0.2">
      <c r="A56" s="150"/>
      <c r="B56" s="182"/>
      <c r="C56" s="186" t="s">
        <v>69</v>
      </c>
      <c r="D56" s="182"/>
      <c r="E56" s="182"/>
      <c r="F56" s="186" t="s">
        <v>70</v>
      </c>
      <c r="G56" s="182"/>
      <c r="H56" s="182"/>
      <c r="I56" s="186" t="s">
        <v>71</v>
      </c>
      <c r="J56" s="182"/>
      <c r="K56" s="182"/>
      <c r="M56" s="16"/>
    </row>
    <row r="57" spans="1:13" ht="22.5" x14ac:dyDescent="0.2">
      <c r="A57" s="193">
        <v>10140</v>
      </c>
      <c r="B57" s="182"/>
      <c r="C57" s="189" t="s">
        <v>72</v>
      </c>
      <c r="D57" s="189" t="s">
        <v>104</v>
      </c>
      <c r="E57" s="189" t="s">
        <v>105</v>
      </c>
      <c r="F57" s="189" t="s">
        <v>72</v>
      </c>
      <c r="G57" s="189" t="s">
        <v>104</v>
      </c>
      <c r="H57" s="189" t="s">
        <v>105</v>
      </c>
      <c r="I57" s="189" t="s">
        <v>72</v>
      </c>
      <c r="J57" s="189" t="s">
        <v>104</v>
      </c>
      <c r="K57" s="189" t="s">
        <v>105</v>
      </c>
      <c r="M57" s="16"/>
    </row>
    <row r="58" spans="1:13" x14ac:dyDescent="0.2">
      <c r="A58" s="150">
        <v>600</v>
      </c>
      <c r="B58" s="79" t="s">
        <v>41</v>
      </c>
      <c r="C58" s="99"/>
      <c r="D58" s="99"/>
      <c r="E58" s="99">
        <f>C58+D58</f>
        <v>0</v>
      </c>
      <c r="F58" s="99"/>
      <c r="G58" s="99"/>
      <c r="H58" s="99">
        <f>F58+G58</f>
        <v>0</v>
      </c>
      <c r="I58" s="99"/>
      <c r="J58" s="99"/>
      <c r="K58" s="99">
        <f>I58+J58</f>
        <v>0</v>
      </c>
    </row>
    <row r="59" spans="1:13" x14ac:dyDescent="0.2">
      <c r="A59" s="150">
        <v>601</v>
      </c>
      <c r="B59" s="79" t="s">
        <v>97</v>
      </c>
      <c r="C59" s="99"/>
      <c r="D59" s="99"/>
      <c r="E59" s="99">
        <f>C59+D59</f>
        <v>0</v>
      </c>
      <c r="F59" s="99"/>
      <c r="G59" s="99"/>
      <c r="H59" s="99">
        <f>F59+G59</f>
        <v>0</v>
      </c>
      <c r="I59" s="99"/>
      <c r="J59" s="99"/>
      <c r="K59" s="99">
        <f>I59+J59</f>
        <v>0</v>
      </c>
    </row>
    <row r="60" spans="1:13" x14ac:dyDescent="0.2">
      <c r="A60" s="150">
        <v>602</v>
      </c>
      <c r="B60" s="79" t="s">
        <v>98</v>
      </c>
      <c r="C60" s="99"/>
      <c r="D60" s="99"/>
      <c r="E60" s="99">
        <f>C60+D60</f>
        <v>0</v>
      </c>
      <c r="F60" s="99"/>
      <c r="G60" s="99"/>
      <c r="H60" s="99">
        <f>F60+G60</f>
        <v>0</v>
      </c>
      <c r="I60" s="99"/>
      <c r="J60" s="99"/>
      <c r="K60" s="99">
        <f>I60+J60</f>
        <v>0</v>
      </c>
    </row>
    <row r="61" spans="1:13" x14ac:dyDescent="0.2">
      <c r="A61" s="150">
        <v>606</v>
      </c>
      <c r="B61" s="79" t="s">
        <v>101</v>
      </c>
      <c r="C61" s="99">
        <v>294052</v>
      </c>
      <c r="D61" s="99"/>
      <c r="E61" s="99">
        <f>C61+D61</f>
        <v>294052</v>
      </c>
      <c r="F61" s="99">
        <v>294052</v>
      </c>
      <c r="G61" s="99"/>
      <c r="H61" s="99">
        <f>F61+G61</f>
        <v>294052</v>
      </c>
      <c r="I61" s="99">
        <v>294052</v>
      </c>
      <c r="J61" s="99"/>
      <c r="K61" s="99">
        <f>I61+J61</f>
        <v>294052</v>
      </c>
    </row>
    <row r="62" spans="1:13" x14ac:dyDescent="0.2">
      <c r="A62" s="150">
        <v>231</v>
      </c>
      <c r="B62" s="79" t="s">
        <v>103</v>
      </c>
      <c r="C62" s="99"/>
      <c r="D62" s="99"/>
      <c r="E62" s="99">
        <f>C62+D62</f>
        <v>0</v>
      </c>
      <c r="F62" s="99"/>
      <c r="G62" s="99"/>
      <c r="H62" s="99">
        <f>F62+G62</f>
        <v>0</v>
      </c>
      <c r="I62" s="99"/>
      <c r="J62" s="99"/>
      <c r="K62" s="99">
        <f>I62+J62</f>
        <v>0</v>
      </c>
    </row>
    <row r="63" spans="1:13" x14ac:dyDescent="0.2">
      <c r="A63" s="79"/>
      <c r="B63" s="190" t="s">
        <v>3</v>
      </c>
      <c r="C63" s="191">
        <f t="shared" ref="C63:K63" si="9">SUM(C58:C62)</f>
        <v>294052</v>
      </c>
      <c r="D63" s="191">
        <f t="shared" si="9"/>
        <v>0</v>
      </c>
      <c r="E63" s="191">
        <f t="shared" si="9"/>
        <v>294052</v>
      </c>
      <c r="F63" s="191">
        <f t="shared" si="9"/>
        <v>294052</v>
      </c>
      <c r="G63" s="191">
        <f t="shared" si="9"/>
        <v>0</v>
      </c>
      <c r="H63" s="191">
        <f t="shared" si="9"/>
        <v>294052</v>
      </c>
      <c r="I63" s="191">
        <f t="shared" si="9"/>
        <v>294052</v>
      </c>
      <c r="J63" s="191">
        <f t="shared" si="9"/>
        <v>0</v>
      </c>
      <c r="K63" s="191">
        <f t="shared" si="9"/>
        <v>294052</v>
      </c>
    </row>
    <row r="64" spans="1:13" x14ac:dyDescent="0.2">
      <c r="A64" s="206"/>
      <c r="B64" s="207"/>
      <c r="C64" s="208"/>
      <c r="D64" s="208"/>
      <c r="E64" s="208"/>
      <c r="F64" s="208"/>
      <c r="G64" s="208"/>
      <c r="H64" s="208"/>
      <c r="I64" s="208"/>
      <c r="J64" s="208"/>
      <c r="K64" s="208"/>
    </row>
    <row r="65" spans="1:11" x14ac:dyDescent="0.2">
      <c r="A65" s="190" t="s">
        <v>68</v>
      </c>
      <c r="B65" s="190" t="s">
        <v>215</v>
      </c>
      <c r="C65" s="102"/>
      <c r="D65" s="102"/>
      <c r="E65" s="102"/>
      <c r="F65" s="102"/>
      <c r="G65" s="102"/>
      <c r="H65" s="102"/>
      <c r="I65" s="102"/>
      <c r="J65" s="102"/>
      <c r="K65" s="102"/>
    </row>
    <row r="66" spans="1:11" x14ac:dyDescent="0.2">
      <c r="A66" s="211"/>
      <c r="B66" s="209"/>
      <c r="C66" s="186" t="s">
        <v>69</v>
      </c>
      <c r="D66" s="182"/>
      <c r="E66" s="182"/>
      <c r="F66" s="186" t="s">
        <v>70</v>
      </c>
      <c r="G66" s="182"/>
      <c r="H66" s="182"/>
      <c r="I66" s="186" t="s">
        <v>71</v>
      </c>
      <c r="J66" s="182"/>
      <c r="K66" s="182"/>
    </row>
    <row r="67" spans="1:11" ht="22.5" x14ac:dyDescent="0.2">
      <c r="A67" s="192" t="s">
        <v>229</v>
      </c>
      <c r="B67" s="182"/>
      <c r="C67" s="213" t="s">
        <v>72</v>
      </c>
      <c r="D67" s="213" t="s">
        <v>104</v>
      </c>
      <c r="E67" s="213" t="s">
        <v>105</v>
      </c>
      <c r="F67" s="213" t="s">
        <v>72</v>
      </c>
      <c r="G67" s="213" t="s">
        <v>104</v>
      </c>
      <c r="H67" s="213" t="s">
        <v>105</v>
      </c>
      <c r="I67" s="213" t="s">
        <v>72</v>
      </c>
      <c r="J67" s="213" t="s">
        <v>104</v>
      </c>
      <c r="K67" s="213" t="s">
        <v>105</v>
      </c>
    </row>
    <row r="68" spans="1:11" x14ac:dyDescent="0.2">
      <c r="A68" s="150">
        <v>600</v>
      </c>
      <c r="B68" s="79" t="s">
        <v>41</v>
      </c>
      <c r="C68" s="99">
        <v>59602</v>
      </c>
      <c r="D68" s="99"/>
      <c r="E68" s="99">
        <f>C68+D68</f>
        <v>59602</v>
      </c>
      <c r="F68" s="99">
        <v>59602</v>
      </c>
      <c r="G68" s="99"/>
      <c r="H68" s="99">
        <f>F68+G68</f>
        <v>59602</v>
      </c>
      <c r="I68" s="99">
        <v>59602</v>
      </c>
      <c r="J68" s="99"/>
      <c r="K68" s="99">
        <f>I68+J68</f>
        <v>59602</v>
      </c>
    </row>
    <row r="69" spans="1:11" x14ac:dyDescent="0.2">
      <c r="A69" s="150">
        <v>601</v>
      </c>
      <c r="B69" s="79" t="s">
        <v>97</v>
      </c>
      <c r="C69" s="99">
        <v>9953</v>
      </c>
      <c r="D69" s="99"/>
      <c r="E69" s="99">
        <f>C69+D69</f>
        <v>9953</v>
      </c>
      <c r="F69" s="99">
        <v>9953</v>
      </c>
      <c r="G69" s="99"/>
      <c r="H69" s="99">
        <f>F69+G69</f>
        <v>9953</v>
      </c>
      <c r="I69" s="99">
        <v>9953</v>
      </c>
      <c r="J69" s="99"/>
      <c r="K69" s="99">
        <f>I69+J69</f>
        <v>9953</v>
      </c>
    </row>
    <row r="70" spans="1:11" x14ac:dyDescent="0.2">
      <c r="A70" s="150">
        <v>602</v>
      </c>
      <c r="B70" s="79" t="s">
        <v>98</v>
      </c>
      <c r="C70" s="277">
        <v>3417</v>
      </c>
      <c r="D70" s="277"/>
      <c r="E70" s="277">
        <f>C70+D70</f>
        <v>3417</v>
      </c>
      <c r="F70" s="277">
        <v>3417</v>
      </c>
      <c r="G70" s="277">
        <v>0</v>
      </c>
      <c r="H70" s="277">
        <f>F70+G70</f>
        <v>3417</v>
      </c>
      <c r="I70" s="277">
        <v>3417</v>
      </c>
      <c r="J70" s="277">
        <v>0</v>
      </c>
      <c r="K70" s="277">
        <f>I70+J70</f>
        <v>3417</v>
      </c>
    </row>
    <row r="71" spans="1:11" x14ac:dyDescent="0.2">
      <c r="A71" s="150">
        <v>603</v>
      </c>
      <c r="B71" s="79" t="s">
        <v>99</v>
      </c>
      <c r="C71" s="277"/>
      <c r="D71" s="277"/>
      <c r="E71" s="277">
        <f>C71+D71</f>
        <v>0</v>
      </c>
      <c r="F71" s="277"/>
      <c r="G71" s="277"/>
      <c r="H71" s="277">
        <f>F71+G71</f>
        <v>0</v>
      </c>
      <c r="I71" s="277"/>
      <c r="J71" s="277"/>
      <c r="K71" s="277">
        <f>I71+J71</f>
        <v>0</v>
      </c>
    </row>
    <row r="72" spans="1:11" x14ac:dyDescent="0.2">
      <c r="A72" s="150">
        <v>231</v>
      </c>
      <c r="B72" s="79" t="s">
        <v>103</v>
      </c>
      <c r="C72" s="277">
        <v>39142</v>
      </c>
      <c r="D72" s="277"/>
      <c r="E72" s="277">
        <f>C72+D72</f>
        <v>39142</v>
      </c>
      <c r="F72" s="277">
        <v>39142</v>
      </c>
      <c r="G72" s="277">
        <v>1981</v>
      </c>
      <c r="H72" s="277">
        <f>F72+G72</f>
        <v>41123</v>
      </c>
      <c r="I72" s="277">
        <v>41123</v>
      </c>
      <c r="J72" s="277">
        <v>4069</v>
      </c>
      <c r="K72" s="277">
        <f>I72+J72</f>
        <v>45192</v>
      </c>
    </row>
    <row r="73" spans="1:11" x14ac:dyDescent="0.2">
      <c r="A73" s="79"/>
      <c r="B73" s="190" t="s">
        <v>3</v>
      </c>
      <c r="C73" s="191">
        <f t="shared" ref="C73:K73" si="10">SUM(C68:C72)</f>
        <v>112114</v>
      </c>
      <c r="D73" s="191">
        <f t="shared" si="10"/>
        <v>0</v>
      </c>
      <c r="E73" s="191">
        <f t="shared" si="10"/>
        <v>112114</v>
      </c>
      <c r="F73" s="191">
        <f t="shared" si="10"/>
        <v>112114</v>
      </c>
      <c r="G73" s="191">
        <f t="shared" si="10"/>
        <v>1981</v>
      </c>
      <c r="H73" s="191">
        <f t="shared" si="10"/>
        <v>114095</v>
      </c>
      <c r="I73" s="191">
        <f t="shared" si="10"/>
        <v>114095</v>
      </c>
      <c r="J73" s="191">
        <f t="shared" si="10"/>
        <v>4069</v>
      </c>
      <c r="K73" s="191">
        <f t="shared" si="10"/>
        <v>118164</v>
      </c>
    </row>
    <row r="74" spans="1:11" x14ac:dyDescent="0.2">
      <c r="A74" s="206"/>
      <c r="B74" s="207"/>
      <c r="C74" s="208"/>
      <c r="D74" s="208"/>
      <c r="E74" s="208"/>
      <c r="F74" s="208"/>
      <c r="G74" s="208"/>
      <c r="H74" s="208"/>
      <c r="I74" s="208"/>
      <c r="J74" s="208"/>
      <c r="K74" s="208"/>
    </row>
    <row r="75" spans="1:11" x14ac:dyDescent="0.2">
      <c r="A75" s="190" t="s">
        <v>68</v>
      </c>
      <c r="B75" s="190" t="s">
        <v>216</v>
      </c>
      <c r="C75" s="194"/>
      <c r="D75" s="214"/>
      <c r="E75" s="99"/>
      <c r="F75" s="99"/>
      <c r="G75" s="99"/>
      <c r="H75" s="99"/>
      <c r="I75" s="99"/>
      <c r="J75" s="99"/>
      <c r="K75" s="99"/>
    </row>
    <row r="76" spans="1:11" x14ac:dyDescent="0.2">
      <c r="A76" s="150"/>
      <c r="B76" s="183"/>
      <c r="C76" s="184" t="s">
        <v>69</v>
      </c>
      <c r="D76" s="183"/>
      <c r="E76" s="182"/>
      <c r="F76" s="186" t="s">
        <v>70</v>
      </c>
      <c r="G76" s="182"/>
      <c r="H76" s="182"/>
      <c r="I76" s="186" t="s">
        <v>71</v>
      </c>
      <c r="J76" s="182"/>
      <c r="K76" s="182"/>
    </row>
    <row r="77" spans="1:11" ht="22.5" x14ac:dyDescent="0.2">
      <c r="A77" s="150" t="s">
        <v>230</v>
      </c>
      <c r="B77" s="182"/>
      <c r="C77" s="189" t="s">
        <v>72</v>
      </c>
      <c r="D77" s="215" t="s">
        <v>104</v>
      </c>
      <c r="E77" s="213" t="s">
        <v>105</v>
      </c>
      <c r="F77" s="213" t="s">
        <v>72</v>
      </c>
      <c r="G77" s="213" t="s">
        <v>104</v>
      </c>
      <c r="H77" s="213" t="s">
        <v>105</v>
      </c>
      <c r="I77" s="213" t="s">
        <v>72</v>
      </c>
      <c r="J77" s="213" t="s">
        <v>104</v>
      </c>
      <c r="K77" s="213" t="s">
        <v>105</v>
      </c>
    </row>
    <row r="78" spans="1:11" x14ac:dyDescent="0.2">
      <c r="A78" s="150">
        <v>600</v>
      </c>
      <c r="B78" s="79" t="s">
        <v>41</v>
      </c>
      <c r="C78" s="99"/>
      <c r="D78" s="99"/>
      <c r="E78" s="99">
        <f>C78+D78</f>
        <v>0</v>
      </c>
      <c r="F78" s="99"/>
      <c r="G78" s="99"/>
      <c r="H78" s="99">
        <f>F78+G78</f>
        <v>0</v>
      </c>
      <c r="I78" s="99"/>
      <c r="J78" s="99"/>
      <c r="K78" s="99">
        <f>I78+J78</f>
        <v>0</v>
      </c>
    </row>
    <row r="79" spans="1:11" x14ac:dyDescent="0.2">
      <c r="A79" s="150">
        <v>601</v>
      </c>
      <c r="B79" s="79" t="s">
        <v>97</v>
      </c>
      <c r="C79" s="99"/>
      <c r="D79" s="99"/>
      <c r="E79" s="99">
        <f>C79+D79</f>
        <v>0</v>
      </c>
      <c r="F79" s="99"/>
      <c r="G79" s="99"/>
      <c r="H79" s="99">
        <f>F79+G79</f>
        <v>0</v>
      </c>
      <c r="I79" s="99"/>
      <c r="J79" s="99"/>
      <c r="K79" s="99">
        <f>I79+J79</f>
        <v>0</v>
      </c>
    </row>
    <row r="80" spans="1:11" x14ac:dyDescent="0.2">
      <c r="A80" s="150">
        <v>602</v>
      </c>
      <c r="B80" s="79" t="s">
        <v>98</v>
      </c>
      <c r="C80" s="99"/>
      <c r="D80" s="99"/>
      <c r="E80" s="99">
        <f>C80+D80</f>
        <v>0</v>
      </c>
      <c r="F80" s="99"/>
      <c r="G80" s="99"/>
      <c r="H80" s="99">
        <f>F80+G80</f>
        <v>0</v>
      </c>
      <c r="I80" s="99"/>
      <c r="J80" s="99"/>
      <c r="K80" s="99">
        <f>I80+J80</f>
        <v>0</v>
      </c>
    </row>
    <row r="81" spans="1:11" x14ac:dyDescent="0.2">
      <c r="A81" s="150">
        <v>606</v>
      </c>
      <c r="B81" s="79" t="s">
        <v>101</v>
      </c>
      <c r="C81" s="99">
        <v>500</v>
      </c>
      <c r="D81" s="99"/>
      <c r="E81" s="99">
        <f>C81+D81</f>
        <v>500</v>
      </c>
      <c r="F81" s="99">
        <v>500</v>
      </c>
      <c r="G81" s="99"/>
      <c r="H81" s="99">
        <f>F81+G81</f>
        <v>500</v>
      </c>
      <c r="I81" s="99">
        <v>500</v>
      </c>
      <c r="J81" s="99"/>
      <c r="K81" s="99">
        <f>I81+J81</f>
        <v>500</v>
      </c>
    </row>
    <row r="82" spans="1:11" x14ac:dyDescent="0.2">
      <c r="A82" s="150">
        <v>231</v>
      </c>
      <c r="B82" s="79" t="s">
        <v>103</v>
      </c>
      <c r="C82" s="99"/>
      <c r="D82" s="99"/>
      <c r="E82" s="99">
        <f>C82+D82</f>
        <v>0</v>
      </c>
      <c r="F82" s="99"/>
      <c r="G82" s="99"/>
      <c r="H82" s="99">
        <f>F82+G82</f>
        <v>0</v>
      </c>
      <c r="I82" s="99"/>
      <c r="J82" s="99"/>
      <c r="K82" s="99">
        <f>I82+J82</f>
        <v>0</v>
      </c>
    </row>
    <row r="83" spans="1:11" x14ac:dyDescent="0.2">
      <c r="A83" s="79"/>
      <c r="B83" s="190" t="s">
        <v>3</v>
      </c>
      <c r="C83" s="191">
        <f t="shared" ref="C83:K83" si="11">SUM(C78:C82)</f>
        <v>500</v>
      </c>
      <c r="D83" s="191">
        <f t="shared" si="11"/>
        <v>0</v>
      </c>
      <c r="E83" s="191">
        <f t="shared" si="11"/>
        <v>500</v>
      </c>
      <c r="F83" s="191">
        <f t="shared" si="11"/>
        <v>500</v>
      </c>
      <c r="G83" s="191">
        <f t="shared" si="11"/>
        <v>0</v>
      </c>
      <c r="H83" s="191">
        <f t="shared" si="11"/>
        <v>500</v>
      </c>
      <c r="I83" s="191">
        <f t="shared" si="11"/>
        <v>500</v>
      </c>
      <c r="J83" s="191">
        <f t="shared" si="11"/>
        <v>0</v>
      </c>
      <c r="K83" s="191">
        <f t="shared" si="11"/>
        <v>500</v>
      </c>
    </row>
    <row r="84" spans="1:11" x14ac:dyDescent="0.2">
      <c r="A84" s="206"/>
      <c r="B84" s="207"/>
      <c r="C84" s="208"/>
      <c r="D84" s="208"/>
      <c r="E84" s="208"/>
      <c r="F84" s="208"/>
      <c r="G84" s="208"/>
      <c r="H84" s="208"/>
      <c r="I84" s="208"/>
      <c r="J84" s="208"/>
      <c r="K84" s="208"/>
    </row>
    <row r="85" spans="1:11" x14ac:dyDescent="0.2">
      <c r="A85" s="190" t="s">
        <v>68</v>
      </c>
      <c r="B85" s="180" t="s">
        <v>217</v>
      </c>
      <c r="C85" s="216"/>
      <c r="D85" s="216"/>
      <c r="E85" s="216"/>
      <c r="F85" s="216"/>
      <c r="G85" s="216"/>
      <c r="H85" s="216"/>
      <c r="I85" s="216"/>
      <c r="J85" s="216"/>
      <c r="K85" s="216"/>
    </row>
    <row r="86" spans="1:11" x14ac:dyDescent="0.2">
      <c r="A86" s="190"/>
      <c r="B86" s="195"/>
      <c r="C86" s="184" t="s">
        <v>69</v>
      </c>
      <c r="D86" s="195"/>
      <c r="E86" s="149"/>
      <c r="F86" s="186" t="s">
        <v>70</v>
      </c>
      <c r="G86" s="195"/>
      <c r="H86" s="149"/>
      <c r="I86" s="186" t="s">
        <v>71</v>
      </c>
      <c r="J86" s="196"/>
      <c r="K86" s="149"/>
    </row>
    <row r="87" spans="1:11" ht="22.5" x14ac:dyDescent="0.2">
      <c r="A87" s="192" t="s">
        <v>85</v>
      </c>
      <c r="B87" s="150"/>
      <c r="C87" s="189" t="s">
        <v>72</v>
      </c>
      <c r="D87" s="189" t="s">
        <v>104</v>
      </c>
      <c r="E87" s="189" t="s">
        <v>105</v>
      </c>
      <c r="F87" s="189" t="s">
        <v>72</v>
      </c>
      <c r="G87" s="189" t="s">
        <v>104</v>
      </c>
      <c r="H87" s="189" t="s">
        <v>105</v>
      </c>
      <c r="I87" s="189" t="s">
        <v>72</v>
      </c>
      <c r="J87" s="189" t="s">
        <v>104</v>
      </c>
      <c r="K87" s="189" t="s">
        <v>105</v>
      </c>
    </row>
    <row r="88" spans="1:11" x14ac:dyDescent="0.2">
      <c r="A88" s="150">
        <v>600</v>
      </c>
      <c r="B88" s="79" t="s">
        <v>41</v>
      </c>
      <c r="C88" s="99">
        <v>11302</v>
      </c>
      <c r="D88" s="99"/>
      <c r="E88" s="99">
        <f>C88+D88</f>
        <v>11302</v>
      </c>
      <c r="F88" s="99">
        <v>11302</v>
      </c>
      <c r="G88" s="99"/>
      <c r="H88" s="99">
        <f>F88+G88</f>
        <v>11302</v>
      </c>
      <c r="I88" s="99">
        <v>11302</v>
      </c>
      <c r="J88" s="99"/>
      <c r="K88" s="99">
        <f>I88+J88</f>
        <v>11302</v>
      </c>
    </row>
    <row r="89" spans="1:11" x14ac:dyDescent="0.2">
      <c r="A89" s="150">
        <v>601</v>
      </c>
      <c r="B89" s="79" t="s">
        <v>97</v>
      </c>
      <c r="C89" s="99">
        <v>1888</v>
      </c>
      <c r="D89" s="99"/>
      <c r="E89" s="99">
        <f>C89+D89</f>
        <v>1888</v>
      </c>
      <c r="F89" s="99">
        <v>1888</v>
      </c>
      <c r="G89" s="99"/>
      <c r="H89" s="99">
        <f>F89+G89</f>
        <v>1888</v>
      </c>
      <c r="I89" s="99">
        <v>1888</v>
      </c>
      <c r="J89" s="99"/>
      <c r="K89" s="99">
        <f>I89+J89</f>
        <v>1888</v>
      </c>
    </row>
    <row r="90" spans="1:11" x14ac:dyDescent="0.2">
      <c r="A90" s="150">
        <v>602</v>
      </c>
      <c r="B90" s="79" t="s">
        <v>98</v>
      </c>
      <c r="C90" s="99">
        <v>21746</v>
      </c>
      <c r="D90" s="99"/>
      <c r="E90" s="99">
        <f>C90+D90</f>
        <v>21746</v>
      </c>
      <c r="F90" s="99">
        <v>21746</v>
      </c>
      <c r="G90" s="99"/>
      <c r="H90" s="99">
        <f>F90+G90</f>
        <v>21746</v>
      </c>
      <c r="I90" s="99">
        <v>21746</v>
      </c>
      <c r="J90" s="99"/>
      <c r="K90" s="99">
        <f>I90+J90</f>
        <v>21746</v>
      </c>
    </row>
    <row r="91" spans="1:11" x14ac:dyDescent="0.2">
      <c r="A91" s="150">
        <v>603</v>
      </c>
      <c r="B91" s="79" t="s">
        <v>99</v>
      </c>
      <c r="C91" s="99"/>
      <c r="D91" s="99"/>
      <c r="E91" s="99">
        <f>C91+D91</f>
        <v>0</v>
      </c>
      <c r="F91" s="99"/>
      <c r="G91" s="99"/>
      <c r="H91" s="99">
        <f>F91+G91</f>
        <v>0</v>
      </c>
      <c r="I91" s="99"/>
      <c r="J91" s="99"/>
      <c r="K91" s="99">
        <f>I91+J91</f>
        <v>0</v>
      </c>
    </row>
    <row r="92" spans="1:11" x14ac:dyDescent="0.2">
      <c r="A92" s="150">
        <v>231</v>
      </c>
      <c r="B92" s="79" t="s">
        <v>103</v>
      </c>
      <c r="C92" s="99"/>
      <c r="D92" s="99"/>
      <c r="E92" s="99">
        <f>C92+D92</f>
        <v>0</v>
      </c>
      <c r="F92" s="99"/>
      <c r="G92" s="99"/>
      <c r="H92" s="99">
        <f>F92+G92</f>
        <v>0</v>
      </c>
      <c r="I92" s="99"/>
      <c r="J92" s="99"/>
      <c r="K92" s="99">
        <f>I92+J92</f>
        <v>0</v>
      </c>
    </row>
    <row r="93" spans="1:11" x14ac:dyDescent="0.2">
      <c r="A93" s="79"/>
      <c r="B93" s="190" t="s">
        <v>3</v>
      </c>
      <c r="C93" s="205">
        <f t="shared" ref="C93:K93" si="12">SUM(C88:C92)</f>
        <v>34936</v>
      </c>
      <c r="D93" s="205">
        <f t="shared" si="12"/>
        <v>0</v>
      </c>
      <c r="E93" s="205">
        <f t="shared" si="12"/>
        <v>34936</v>
      </c>
      <c r="F93" s="205">
        <f t="shared" si="12"/>
        <v>34936</v>
      </c>
      <c r="G93" s="205">
        <f t="shared" si="12"/>
        <v>0</v>
      </c>
      <c r="H93" s="205">
        <f t="shared" si="12"/>
        <v>34936</v>
      </c>
      <c r="I93" s="205">
        <f t="shared" si="12"/>
        <v>34936</v>
      </c>
      <c r="J93" s="205">
        <f t="shared" si="12"/>
        <v>0</v>
      </c>
      <c r="K93" s="205">
        <f t="shared" si="12"/>
        <v>34936</v>
      </c>
    </row>
    <row r="94" spans="1:11" x14ac:dyDescent="0.2">
      <c r="A94" s="206"/>
      <c r="B94" s="207"/>
      <c r="C94" s="208"/>
      <c r="D94" s="208"/>
      <c r="E94" s="208"/>
      <c r="F94" s="208"/>
      <c r="G94" s="208"/>
      <c r="H94" s="208"/>
      <c r="I94" s="208"/>
      <c r="J94" s="208"/>
      <c r="K94" s="208"/>
    </row>
    <row r="95" spans="1:11" x14ac:dyDescent="0.2">
      <c r="A95" s="190" t="s">
        <v>68</v>
      </c>
      <c r="B95" s="190" t="s">
        <v>218</v>
      </c>
      <c r="C95" s="216"/>
      <c r="D95" s="216"/>
      <c r="E95" s="216"/>
      <c r="F95" s="216"/>
      <c r="G95" s="216"/>
      <c r="H95" s="216"/>
      <c r="I95" s="216"/>
      <c r="J95" s="216"/>
      <c r="K95" s="216"/>
    </row>
    <row r="96" spans="1:11" x14ac:dyDescent="0.2">
      <c r="A96" s="190"/>
      <c r="B96" s="182"/>
      <c r="C96" s="184" t="s">
        <v>69</v>
      </c>
      <c r="D96" s="183"/>
      <c r="E96" s="185"/>
      <c r="F96" s="186" t="s">
        <v>70</v>
      </c>
      <c r="G96" s="183"/>
      <c r="H96" s="185"/>
      <c r="I96" s="186" t="s">
        <v>71</v>
      </c>
      <c r="J96" s="187"/>
      <c r="K96" s="185"/>
    </row>
    <row r="97" spans="1:11" ht="22.5" x14ac:dyDescent="0.2">
      <c r="A97" s="192" t="s">
        <v>83</v>
      </c>
      <c r="B97" s="182"/>
      <c r="C97" s="189" t="s">
        <v>72</v>
      </c>
      <c r="D97" s="189" t="s">
        <v>104</v>
      </c>
      <c r="E97" s="189" t="s">
        <v>105</v>
      </c>
      <c r="F97" s="189" t="s">
        <v>72</v>
      </c>
      <c r="G97" s="189" t="s">
        <v>104</v>
      </c>
      <c r="H97" s="189" t="s">
        <v>105</v>
      </c>
      <c r="I97" s="189" t="s">
        <v>72</v>
      </c>
      <c r="J97" s="189" t="s">
        <v>104</v>
      </c>
      <c r="K97" s="189" t="s">
        <v>105</v>
      </c>
    </row>
    <row r="98" spans="1:11" x14ac:dyDescent="0.2">
      <c r="A98" s="150">
        <v>600</v>
      </c>
      <c r="B98" s="79" t="s">
        <v>41</v>
      </c>
      <c r="C98" s="99">
        <v>9594</v>
      </c>
      <c r="D98" s="99"/>
      <c r="E98" s="99">
        <f>C98+D98</f>
        <v>9594</v>
      </c>
      <c r="F98" s="99">
        <v>9594</v>
      </c>
      <c r="G98" s="99"/>
      <c r="H98" s="99">
        <f>F98+G98</f>
        <v>9594</v>
      </c>
      <c r="I98" s="99">
        <v>9594</v>
      </c>
      <c r="J98" s="99"/>
      <c r="K98" s="99">
        <f>I98+J98</f>
        <v>9594</v>
      </c>
    </row>
    <row r="99" spans="1:11" x14ac:dyDescent="0.2">
      <c r="A99" s="150">
        <v>601</v>
      </c>
      <c r="B99" s="79" t="s">
        <v>97</v>
      </c>
      <c r="C99" s="99">
        <v>1602</v>
      </c>
      <c r="D99" s="99"/>
      <c r="E99" s="99">
        <f>C99+D99</f>
        <v>1602</v>
      </c>
      <c r="F99" s="99">
        <v>1602</v>
      </c>
      <c r="G99" s="99"/>
      <c r="H99" s="99">
        <f>F99+G99</f>
        <v>1602</v>
      </c>
      <c r="I99" s="99">
        <v>1602</v>
      </c>
      <c r="J99" s="99"/>
      <c r="K99" s="99">
        <f>I99+J99</f>
        <v>1602</v>
      </c>
    </row>
    <row r="100" spans="1:11" x14ac:dyDescent="0.2">
      <c r="A100" s="150">
        <v>602</v>
      </c>
      <c r="B100" s="79" t="s">
        <v>98</v>
      </c>
      <c r="C100" s="277">
        <v>2797</v>
      </c>
      <c r="D100" s="277"/>
      <c r="E100" s="277">
        <f>C100+D100</f>
        <v>2797</v>
      </c>
      <c r="F100" s="277">
        <v>2797</v>
      </c>
      <c r="G100" s="277">
        <v>11460</v>
      </c>
      <c r="H100" s="277">
        <f>F100+G100</f>
        <v>14257</v>
      </c>
      <c r="I100" s="277">
        <v>14257</v>
      </c>
      <c r="J100" s="277">
        <v>11809</v>
      </c>
      <c r="K100" s="277">
        <f>I100+J100</f>
        <v>26066</v>
      </c>
    </row>
    <row r="101" spans="1:11" x14ac:dyDescent="0.2">
      <c r="A101" s="150">
        <v>603</v>
      </c>
      <c r="B101" s="79" t="s">
        <v>99</v>
      </c>
      <c r="C101" s="277"/>
      <c r="D101" s="277"/>
      <c r="E101" s="277">
        <f>C101+D101</f>
        <v>0</v>
      </c>
      <c r="F101" s="277"/>
      <c r="G101" s="277"/>
      <c r="H101" s="277">
        <f>F101+G101</f>
        <v>0</v>
      </c>
      <c r="I101" s="277"/>
      <c r="J101" s="277"/>
      <c r="K101" s="277">
        <f>I101+J101</f>
        <v>0</v>
      </c>
    </row>
    <row r="102" spans="1:11" x14ac:dyDescent="0.2">
      <c r="A102" s="150">
        <v>231</v>
      </c>
      <c r="B102" s="79" t="s">
        <v>103</v>
      </c>
      <c r="C102" s="277"/>
      <c r="D102" s="277"/>
      <c r="E102" s="277">
        <f>C102+D102</f>
        <v>0</v>
      </c>
      <c r="F102" s="277"/>
      <c r="G102" s="277"/>
      <c r="H102" s="277">
        <f>F102+G102</f>
        <v>0</v>
      </c>
      <c r="I102" s="277"/>
      <c r="J102" s="277"/>
      <c r="K102" s="277">
        <f>I102+J102</f>
        <v>0</v>
      </c>
    </row>
    <row r="103" spans="1:11" x14ac:dyDescent="0.2">
      <c r="A103" s="79"/>
      <c r="B103" s="190" t="s">
        <v>3</v>
      </c>
      <c r="C103" s="191">
        <f t="shared" ref="C103:K103" si="13">SUM(C98:C102)</f>
        <v>13993</v>
      </c>
      <c r="D103" s="191">
        <f t="shared" si="13"/>
        <v>0</v>
      </c>
      <c r="E103" s="191">
        <f t="shared" si="13"/>
        <v>13993</v>
      </c>
      <c r="F103" s="191">
        <f t="shared" si="13"/>
        <v>13993</v>
      </c>
      <c r="G103" s="191">
        <f t="shared" si="13"/>
        <v>11460</v>
      </c>
      <c r="H103" s="191">
        <f t="shared" si="13"/>
        <v>25453</v>
      </c>
      <c r="I103" s="191">
        <f t="shared" si="13"/>
        <v>25453</v>
      </c>
      <c r="J103" s="191">
        <f t="shared" si="13"/>
        <v>11809</v>
      </c>
      <c r="K103" s="191">
        <f t="shared" si="13"/>
        <v>37262</v>
      </c>
    </row>
    <row r="104" spans="1:11" x14ac:dyDescent="0.2">
      <c r="A104" s="28"/>
      <c r="B104" s="28"/>
      <c r="C104" s="99"/>
      <c r="D104" s="99"/>
      <c r="E104" s="99"/>
      <c r="F104" s="99"/>
      <c r="G104" s="99"/>
      <c r="H104" s="99"/>
      <c r="I104" s="99"/>
      <c r="J104" s="99"/>
      <c r="K104" s="99"/>
    </row>
    <row r="105" spans="1:11" x14ac:dyDescent="0.2">
      <c r="A105" s="190" t="s">
        <v>68</v>
      </c>
      <c r="B105" s="190" t="s">
        <v>311</v>
      </c>
      <c r="C105" s="216"/>
      <c r="D105" s="216"/>
      <c r="E105" s="216"/>
      <c r="F105" s="216"/>
      <c r="G105" s="216"/>
      <c r="H105" s="216"/>
      <c r="I105" s="216"/>
      <c r="J105" s="216"/>
      <c r="K105" s="216"/>
    </row>
    <row r="106" spans="1:11" x14ac:dyDescent="0.2">
      <c r="A106" s="190"/>
      <c r="B106" s="182"/>
      <c r="C106" s="184" t="s">
        <v>69</v>
      </c>
      <c r="D106" s="183"/>
      <c r="E106" s="185"/>
      <c r="F106" s="186" t="s">
        <v>70</v>
      </c>
      <c r="G106" s="183"/>
      <c r="H106" s="185"/>
      <c r="I106" s="186" t="s">
        <v>71</v>
      </c>
      <c r="J106" s="187"/>
      <c r="K106" s="185"/>
    </row>
    <row r="107" spans="1:11" ht="22.5" x14ac:dyDescent="0.2">
      <c r="A107" s="192" t="s">
        <v>252</v>
      </c>
      <c r="B107" s="182"/>
      <c r="C107" s="189" t="s">
        <v>72</v>
      </c>
      <c r="D107" s="189" t="s">
        <v>104</v>
      </c>
      <c r="E107" s="189" t="s">
        <v>105</v>
      </c>
      <c r="F107" s="189" t="s">
        <v>72</v>
      </c>
      <c r="G107" s="189" t="s">
        <v>104</v>
      </c>
      <c r="H107" s="189" t="s">
        <v>105</v>
      </c>
      <c r="I107" s="189" t="s">
        <v>72</v>
      </c>
      <c r="J107" s="189" t="s">
        <v>104</v>
      </c>
      <c r="K107" s="189" t="s">
        <v>105</v>
      </c>
    </row>
    <row r="108" spans="1:11" x14ac:dyDescent="0.2">
      <c r="A108" s="150">
        <v>600</v>
      </c>
      <c r="B108" s="79" t="s">
        <v>41</v>
      </c>
      <c r="C108" s="99">
        <v>13796</v>
      </c>
      <c r="D108" s="99"/>
      <c r="E108" s="99">
        <f>C108+D108</f>
        <v>13796</v>
      </c>
      <c r="F108" s="99">
        <v>13796</v>
      </c>
      <c r="G108" s="99"/>
      <c r="H108" s="99">
        <f>F108+G108</f>
        <v>13796</v>
      </c>
      <c r="I108" s="99">
        <v>13796</v>
      </c>
      <c r="J108" s="99"/>
      <c r="K108" s="99">
        <f>I108+J108</f>
        <v>13796</v>
      </c>
    </row>
    <row r="109" spans="1:11" x14ac:dyDescent="0.2">
      <c r="A109" s="150">
        <v>601</v>
      </c>
      <c r="B109" s="79" t="s">
        <v>97</v>
      </c>
      <c r="C109" s="99">
        <v>2304</v>
      </c>
      <c r="D109" s="99"/>
      <c r="E109" s="99">
        <f>C109+D109</f>
        <v>2304</v>
      </c>
      <c r="F109" s="99">
        <v>2304</v>
      </c>
      <c r="G109" s="99"/>
      <c r="H109" s="99">
        <f>F109+G109</f>
        <v>2304</v>
      </c>
      <c r="I109" s="99">
        <v>2304</v>
      </c>
      <c r="J109" s="99"/>
      <c r="K109" s="99">
        <f>I109+J109</f>
        <v>2304</v>
      </c>
    </row>
    <row r="110" spans="1:11" x14ac:dyDescent="0.2">
      <c r="A110" s="150">
        <v>602</v>
      </c>
      <c r="B110" s="79" t="s">
        <v>98</v>
      </c>
      <c r="C110" s="277">
        <v>0</v>
      </c>
      <c r="D110" s="277"/>
      <c r="E110" s="277">
        <f>C110+D110</f>
        <v>0</v>
      </c>
      <c r="F110" s="277">
        <v>0</v>
      </c>
      <c r="G110" s="277">
        <v>0</v>
      </c>
      <c r="H110" s="277">
        <f>F110+G110</f>
        <v>0</v>
      </c>
      <c r="I110" s="277">
        <v>0</v>
      </c>
      <c r="J110" s="277">
        <v>0</v>
      </c>
      <c r="K110" s="277">
        <f>I110+J110</f>
        <v>0</v>
      </c>
    </row>
    <row r="111" spans="1:11" x14ac:dyDescent="0.2">
      <c r="A111" s="150">
        <v>603</v>
      </c>
      <c r="B111" s="79" t="s">
        <v>99</v>
      </c>
      <c r="C111" s="277"/>
      <c r="D111" s="277"/>
      <c r="E111" s="277">
        <f>C111+D111</f>
        <v>0</v>
      </c>
      <c r="F111" s="277"/>
      <c r="G111" s="277"/>
      <c r="H111" s="277">
        <f>F111+G111</f>
        <v>0</v>
      </c>
      <c r="I111" s="277"/>
      <c r="J111" s="277"/>
      <c r="K111" s="277">
        <f>I111+J111</f>
        <v>0</v>
      </c>
    </row>
    <row r="112" spans="1:11" x14ac:dyDescent="0.2">
      <c r="A112" s="150">
        <v>231</v>
      </c>
      <c r="B112" s="79" t="s">
        <v>103</v>
      </c>
      <c r="C112" s="277">
        <v>85525</v>
      </c>
      <c r="D112" s="277"/>
      <c r="E112" s="277">
        <f>C112+D112</f>
        <v>85525</v>
      </c>
      <c r="F112" s="277">
        <v>85525</v>
      </c>
      <c r="G112" s="277"/>
      <c r="H112" s="277">
        <f>F112+G112</f>
        <v>85525</v>
      </c>
      <c r="I112" s="277">
        <v>85525</v>
      </c>
      <c r="J112" s="277"/>
      <c r="K112" s="277">
        <f>I112+J112</f>
        <v>85525</v>
      </c>
    </row>
    <row r="113" spans="1:11" x14ac:dyDescent="0.2">
      <c r="A113" s="79"/>
      <c r="B113" s="190" t="s">
        <v>3</v>
      </c>
      <c r="C113" s="191">
        <f t="shared" ref="C113:K113" si="14">SUM(C108:C112)</f>
        <v>101625</v>
      </c>
      <c r="D113" s="191">
        <f t="shared" si="14"/>
        <v>0</v>
      </c>
      <c r="E113" s="191">
        <f t="shared" si="14"/>
        <v>101625</v>
      </c>
      <c r="F113" s="191">
        <f t="shared" si="14"/>
        <v>101625</v>
      </c>
      <c r="G113" s="191">
        <f t="shared" si="14"/>
        <v>0</v>
      </c>
      <c r="H113" s="191">
        <f t="shared" si="14"/>
        <v>101625</v>
      </c>
      <c r="I113" s="191">
        <f t="shared" si="14"/>
        <v>101625</v>
      </c>
      <c r="J113" s="191">
        <f t="shared" si="14"/>
        <v>0</v>
      </c>
      <c r="K113" s="191">
        <f t="shared" si="14"/>
        <v>101625</v>
      </c>
    </row>
    <row r="114" spans="1:11" x14ac:dyDescent="0.2">
      <c r="A114" s="28"/>
      <c r="B114" s="28"/>
      <c r="C114" s="99"/>
      <c r="D114" s="99"/>
      <c r="E114" s="99"/>
      <c r="F114" s="99"/>
      <c r="G114" s="99"/>
      <c r="H114" s="99"/>
      <c r="I114" s="99"/>
      <c r="J114" s="99"/>
      <c r="K114" s="99"/>
    </row>
    <row r="115" spans="1:11" x14ac:dyDescent="0.2">
      <c r="A115" s="190" t="s">
        <v>68</v>
      </c>
      <c r="B115" s="190" t="s">
        <v>312</v>
      </c>
      <c r="C115" s="216"/>
      <c r="D115" s="216"/>
      <c r="E115" s="216"/>
      <c r="F115" s="216"/>
      <c r="G115" s="216"/>
      <c r="H115" s="216"/>
      <c r="I115" s="216"/>
      <c r="J115" s="216"/>
      <c r="K115" s="216"/>
    </row>
    <row r="116" spans="1:11" x14ac:dyDescent="0.2">
      <c r="A116" s="190"/>
      <c r="B116" s="182"/>
      <c r="C116" s="184" t="s">
        <v>69</v>
      </c>
      <c r="D116" s="183"/>
      <c r="E116" s="185"/>
      <c r="F116" s="186" t="s">
        <v>70</v>
      </c>
      <c r="G116" s="183"/>
      <c r="H116" s="185"/>
      <c r="I116" s="186" t="s">
        <v>71</v>
      </c>
      <c r="J116" s="187"/>
      <c r="K116" s="185"/>
    </row>
    <row r="117" spans="1:11" ht="22.5" x14ac:dyDescent="0.2">
      <c r="A117" s="192" t="s">
        <v>254</v>
      </c>
      <c r="B117" s="182"/>
      <c r="C117" s="189" t="s">
        <v>72</v>
      </c>
      <c r="D117" s="189" t="s">
        <v>104</v>
      </c>
      <c r="E117" s="189" t="s">
        <v>105</v>
      </c>
      <c r="F117" s="189" t="s">
        <v>72</v>
      </c>
      <c r="G117" s="189" t="s">
        <v>104</v>
      </c>
      <c r="H117" s="189" t="s">
        <v>105</v>
      </c>
      <c r="I117" s="189" t="s">
        <v>72</v>
      </c>
      <c r="J117" s="189" t="s">
        <v>104</v>
      </c>
      <c r="K117" s="189" t="s">
        <v>105</v>
      </c>
    </row>
    <row r="118" spans="1:11" x14ac:dyDescent="0.2">
      <c r="A118" s="150">
        <v>600</v>
      </c>
      <c r="B118" s="79" t="s">
        <v>41</v>
      </c>
      <c r="C118" s="99">
        <v>4409</v>
      </c>
      <c r="D118" s="99"/>
      <c r="E118" s="99">
        <f>C118+D118</f>
        <v>4409</v>
      </c>
      <c r="F118" s="99">
        <v>4409</v>
      </c>
      <c r="G118" s="99"/>
      <c r="H118" s="99">
        <f>F118+G118</f>
        <v>4409</v>
      </c>
      <c r="I118" s="99">
        <v>4409</v>
      </c>
      <c r="J118" s="99"/>
      <c r="K118" s="99">
        <f>I118+J118</f>
        <v>4409</v>
      </c>
    </row>
    <row r="119" spans="1:11" x14ac:dyDescent="0.2">
      <c r="A119" s="150">
        <v>601</v>
      </c>
      <c r="B119" s="79" t="s">
        <v>97</v>
      </c>
      <c r="C119" s="99">
        <v>736</v>
      </c>
      <c r="D119" s="99"/>
      <c r="E119" s="99">
        <f>C119+D119</f>
        <v>736</v>
      </c>
      <c r="F119" s="99">
        <v>736</v>
      </c>
      <c r="G119" s="99"/>
      <c r="H119" s="99">
        <f>F119+G119</f>
        <v>736</v>
      </c>
      <c r="I119" s="99">
        <v>736</v>
      </c>
      <c r="J119" s="99"/>
      <c r="K119" s="99">
        <f>I119+J119</f>
        <v>736</v>
      </c>
    </row>
    <row r="120" spans="1:11" x14ac:dyDescent="0.2">
      <c r="A120" s="150">
        <v>602</v>
      </c>
      <c r="B120" s="79" t="s">
        <v>98</v>
      </c>
      <c r="C120" s="277">
        <v>0</v>
      </c>
      <c r="D120" s="277"/>
      <c r="E120" s="277">
        <f>C120+D120</f>
        <v>0</v>
      </c>
      <c r="F120" s="277">
        <v>0</v>
      </c>
      <c r="G120" s="277">
        <v>0</v>
      </c>
      <c r="H120" s="277">
        <f>F120+G120</f>
        <v>0</v>
      </c>
      <c r="I120" s="277">
        <v>0</v>
      </c>
      <c r="J120" s="277">
        <v>0</v>
      </c>
      <c r="K120" s="277">
        <f>I120+J120</f>
        <v>0</v>
      </c>
    </row>
    <row r="121" spans="1:11" x14ac:dyDescent="0.2">
      <c r="A121" s="150">
        <v>603</v>
      </c>
      <c r="B121" s="79" t="s">
        <v>99</v>
      </c>
      <c r="C121" s="277"/>
      <c r="D121" s="277"/>
      <c r="E121" s="277">
        <f>C121+D121</f>
        <v>0</v>
      </c>
      <c r="F121" s="277"/>
      <c r="G121" s="277"/>
      <c r="H121" s="277">
        <f>F121+G121</f>
        <v>0</v>
      </c>
      <c r="I121" s="277"/>
      <c r="J121" s="277"/>
      <c r="K121" s="277">
        <f>I121+J121</f>
        <v>0</v>
      </c>
    </row>
    <row r="122" spans="1:11" x14ac:dyDescent="0.2">
      <c r="A122" s="150">
        <v>231</v>
      </c>
      <c r="B122" s="79" t="s">
        <v>103</v>
      </c>
      <c r="C122" s="277"/>
      <c r="D122" s="277"/>
      <c r="E122" s="277">
        <f>C122+D122</f>
        <v>0</v>
      </c>
      <c r="F122" s="277"/>
      <c r="G122" s="277"/>
      <c r="H122" s="277">
        <f>F122+G122</f>
        <v>0</v>
      </c>
      <c r="I122" s="277"/>
      <c r="J122" s="277"/>
      <c r="K122" s="277">
        <f>I122+J122</f>
        <v>0</v>
      </c>
    </row>
    <row r="123" spans="1:11" x14ac:dyDescent="0.2">
      <c r="A123" s="79"/>
      <c r="B123" s="190" t="s">
        <v>3</v>
      </c>
      <c r="C123" s="191">
        <f t="shared" ref="C123:K123" si="15">SUM(C118:C122)</f>
        <v>5145</v>
      </c>
      <c r="D123" s="191">
        <f t="shared" si="15"/>
        <v>0</v>
      </c>
      <c r="E123" s="191">
        <f t="shared" si="15"/>
        <v>5145</v>
      </c>
      <c r="F123" s="191">
        <f t="shared" si="15"/>
        <v>5145</v>
      </c>
      <c r="G123" s="191">
        <f t="shared" si="15"/>
        <v>0</v>
      </c>
      <c r="H123" s="191">
        <f t="shared" si="15"/>
        <v>5145</v>
      </c>
      <c r="I123" s="191">
        <f t="shared" si="15"/>
        <v>5145</v>
      </c>
      <c r="J123" s="191">
        <f t="shared" si="15"/>
        <v>0</v>
      </c>
      <c r="K123" s="191">
        <f t="shared" si="15"/>
        <v>5145</v>
      </c>
    </row>
    <row r="126" spans="1:11" ht="22.5" x14ac:dyDescent="0.2">
      <c r="A126" s="39" t="s">
        <v>23</v>
      </c>
      <c r="B126" s="51" t="s">
        <v>24</v>
      </c>
      <c r="C126" s="50" t="s">
        <v>25</v>
      </c>
    </row>
    <row r="127" spans="1:11" x14ac:dyDescent="0.2">
      <c r="A127" s="39" t="s">
        <v>26</v>
      </c>
      <c r="B127" s="152" t="s">
        <v>315</v>
      </c>
      <c r="C127" s="152" t="s">
        <v>313</v>
      </c>
    </row>
    <row r="128" spans="1:11" x14ac:dyDescent="0.2">
      <c r="A128" s="39" t="s">
        <v>27</v>
      </c>
      <c r="B128" s="79"/>
      <c r="C128" s="79"/>
    </row>
    <row r="129" spans="1:3" x14ac:dyDescent="0.2">
      <c r="A129" s="39" t="s">
        <v>28</v>
      </c>
      <c r="B129" s="79"/>
      <c r="C129" s="79"/>
    </row>
  </sheetData>
  <pageMargins left="0.26" right="0.2" top="0.32" bottom="0.41" header="0.26" footer="0.3"/>
  <pageSetup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sqref="A1:J26"/>
    </sheetView>
  </sheetViews>
  <sheetFormatPr defaultRowHeight="12.75" x14ac:dyDescent="0.2"/>
  <cols>
    <col min="1" max="1" width="40.42578125" customWidth="1"/>
    <col min="2" max="2" width="12.140625" customWidth="1"/>
    <col min="3" max="3" width="14.85546875" customWidth="1"/>
    <col min="7" max="7" width="12.42578125" customWidth="1"/>
    <col min="8" max="8" width="11.7109375" customWidth="1"/>
    <col min="9" max="9" width="11.85546875" customWidth="1"/>
    <col min="10" max="10" width="12.28515625" customWidth="1"/>
  </cols>
  <sheetData>
    <row r="1" spans="1:10" x14ac:dyDescent="0.2">
      <c r="A1" s="29" t="s">
        <v>89</v>
      </c>
      <c r="B1" s="29"/>
      <c r="C1" s="29"/>
    </row>
    <row r="3" spans="1:10" x14ac:dyDescent="0.2">
      <c r="A3" s="105"/>
      <c r="B3" s="105"/>
      <c r="C3" s="103" t="s">
        <v>90</v>
      </c>
      <c r="D3" s="104"/>
      <c r="E3" s="217" t="s">
        <v>14</v>
      </c>
      <c r="F3" s="217"/>
      <c r="G3" s="217"/>
      <c r="H3" s="218"/>
      <c r="I3" s="102"/>
      <c r="J3" s="102"/>
    </row>
    <row r="4" spans="1:10" x14ac:dyDescent="0.2">
      <c r="A4" s="104" t="s">
        <v>91</v>
      </c>
      <c r="B4" s="30"/>
      <c r="C4" s="32"/>
      <c r="D4" s="31"/>
      <c r="E4" s="32"/>
      <c r="F4" s="32"/>
      <c r="G4" s="32"/>
      <c r="H4" s="30"/>
      <c r="I4" s="102"/>
      <c r="J4" s="102"/>
    </row>
    <row r="6" spans="1:10" x14ac:dyDescent="0.2">
      <c r="A6" s="102"/>
      <c r="B6" s="102"/>
      <c r="C6" s="102"/>
      <c r="D6" s="108">
        <v>2016</v>
      </c>
      <c r="E6" s="109"/>
      <c r="F6" s="108">
        <v>2017</v>
      </c>
      <c r="G6" s="109"/>
      <c r="H6" s="39">
        <v>2018</v>
      </c>
      <c r="I6" s="39">
        <v>2019</v>
      </c>
      <c r="J6" s="39">
        <v>2020</v>
      </c>
    </row>
    <row r="7" spans="1:10" ht="43.5" customHeight="1" x14ac:dyDescent="0.2">
      <c r="A7" s="31"/>
      <c r="B7" s="50" t="s">
        <v>95</v>
      </c>
      <c r="C7" s="110" t="s">
        <v>96</v>
      </c>
      <c r="D7" s="107" t="s">
        <v>92</v>
      </c>
      <c r="E7" s="106" t="s">
        <v>93</v>
      </c>
      <c r="F7" s="106" t="s">
        <v>92</v>
      </c>
      <c r="G7" s="106" t="s">
        <v>93</v>
      </c>
      <c r="H7" s="50" t="s">
        <v>94</v>
      </c>
      <c r="I7" s="50" t="s">
        <v>94</v>
      </c>
      <c r="J7" s="50" t="s">
        <v>94</v>
      </c>
    </row>
    <row r="8" spans="1:10" ht="25.5" x14ac:dyDescent="0.2">
      <c r="A8" s="219" t="s">
        <v>73</v>
      </c>
      <c r="B8" s="220">
        <v>2168001</v>
      </c>
      <c r="C8" s="221"/>
      <c r="D8" s="222">
        <v>144</v>
      </c>
      <c r="E8" s="222"/>
      <c r="F8" s="222">
        <v>153</v>
      </c>
      <c r="G8" s="222"/>
      <c r="H8" s="222">
        <v>153</v>
      </c>
      <c r="I8" s="222">
        <v>153</v>
      </c>
      <c r="J8" s="222">
        <v>153</v>
      </c>
    </row>
    <row r="9" spans="1:10" x14ac:dyDescent="0.2">
      <c r="A9" s="223" t="s">
        <v>207</v>
      </c>
      <c r="B9" s="220">
        <v>2168001</v>
      </c>
      <c r="C9" s="221" t="s">
        <v>259</v>
      </c>
      <c r="D9" s="222">
        <v>120</v>
      </c>
      <c r="E9" s="222">
        <v>20</v>
      </c>
      <c r="F9" s="222">
        <v>77</v>
      </c>
      <c r="G9" s="222">
        <v>71</v>
      </c>
      <c r="H9" s="222">
        <v>77</v>
      </c>
      <c r="I9" s="222">
        <v>77</v>
      </c>
      <c r="J9" s="222">
        <v>77</v>
      </c>
    </row>
    <row r="10" spans="1:10" x14ac:dyDescent="0.2">
      <c r="A10" s="224" t="s">
        <v>203</v>
      </c>
      <c r="B10" s="220">
        <v>2168001</v>
      </c>
      <c r="C10" s="225">
        <v>6</v>
      </c>
      <c r="D10" s="222">
        <v>20</v>
      </c>
      <c r="E10" s="222"/>
      <c r="F10" s="222">
        <v>17</v>
      </c>
      <c r="G10" s="222">
        <v>9</v>
      </c>
      <c r="H10" s="222">
        <v>17</v>
      </c>
      <c r="I10" s="222">
        <v>17</v>
      </c>
      <c r="J10" s="222">
        <v>17</v>
      </c>
    </row>
    <row r="11" spans="1:10" x14ac:dyDescent="0.2">
      <c r="A11" s="226" t="s">
        <v>206</v>
      </c>
      <c r="B11" s="220">
        <v>2168001</v>
      </c>
      <c r="C11" s="225"/>
      <c r="D11" s="222">
        <v>90</v>
      </c>
      <c r="E11" s="222"/>
      <c r="F11" s="222">
        <v>103</v>
      </c>
      <c r="G11" s="222">
        <v>0</v>
      </c>
      <c r="H11" s="222">
        <v>103</v>
      </c>
      <c r="I11" s="222">
        <v>103</v>
      </c>
      <c r="J11" s="222">
        <v>103</v>
      </c>
    </row>
    <row r="12" spans="1:10" x14ac:dyDescent="0.2">
      <c r="A12" s="227" t="s">
        <v>80</v>
      </c>
      <c r="B12" s="220">
        <v>2168001</v>
      </c>
      <c r="C12" s="225">
        <v>6</v>
      </c>
      <c r="D12" s="222">
        <v>24</v>
      </c>
      <c r="E12" s="222"/>
      <c r="F12" s="222">
        <v>17</v>
      </c>
      <c r="G12" s="222">
        <v>18</v>
      </c>
      <c r="H12" s="222">
        <v>17</v>
      </c>
      <c r="I12" s="222">
        <v>17</v>
      </c>
      <c r="J12" s="222">
        <v>17</v>
      </c>
    </row>
    <row r="13" spans="1:10" x14ac:dyDescent="0.2">
      <c r="A13" s="227" t="s">
        <v>81</v>
      </c>
      <c r="B13" s="220">
        <v>2168001</v>
      </c>
      <c r="C13" s="225"/>
      <c r="D13" s="222"/>
      <c r="E13" s="222"/>
      <c r="F13" s="222"/>
      <c r="G13" s="222"/>
      <c r="H13" s="222"/>
      <c r="I13" s="222"/>
      <c r="J13" s="222"/>
    </row>
    <row r="14" spans="1:10" ht="25.5" x14ac:dyDescent="0.2">
      <c r="A14" s="226" t="s">
        <v>82</v>
      </c>
      <c r="B14" s="220">
        <v>2168001</v>
      </c>
      <c r="C14" s="225"/>
      <c r="D14" s="222"/>
      <c r="E14" s="222"/>
      <c r="F14" s="222"/>
      <c r="G14" s="222"/>
      <c r="H14" s="222"/>
      <c r="I14" s="222"/>
      <c r="J14" s="222"/>
    </row>
    <row r="15" spans="1:10" ht="25.5" x14ac:dyDescent="0.2">
      <c r="A15" s="226" t="s">
        <v>204</v>
      </c>
      <c r="B15" s="220">
        <v>2168001</v>
      </c>
      <c r="C15" s="225"/>
      <c r="D15" s="222"/>
      <c r="E15" s="222"/>
      <c r="F15" s="222"/>
      <c r="G15" s="222"/>
      <c r="H15" s="222"/>
      <c r="I15" s="222"/>
      <c r="J15" s="222"/>
    </row>
    <row r="16" spans="1:10" x14ac:dyDescent="0.2">
      <c r="A16" s="228" t="s">
        <v>84</v>
      </c>
      <c r="B16" s="220">
        <v>2168001</v>
      </c>
      <c r="C16" s="225">
        <v>6</v>
      </c>
      <c r="D16" s="222">
        <v>15</v>
      </c>
      <c r="E16" s="222"/>
      <c r="F16" s="251">
        <v>16</v>
      </c>
      <c r="G16" s="251">
        <v>8</v>
      </c>
      <c r="H16" s="251">
        <v>16</v>
      </c>
      <c r="I16" s="251">
        <v>16</v>
      </c>
      <c r="J16" s="251">
        <v>16</v>
      </c>
    </row>
    <row r="17" spans="1:10" x14ac:dyDescent="0.2">
      <c r="A17" s="228" t="s">
        <v>205</v>
      </c>
      <c r="B17" s="220">
        <v>2168001</v>
      </c>
      <c r="C17" s="225">
        <v>6</v>
      </c>
      <c r="D17" s="222">
        <v>18</v>
      </c>
      <c r="E17" s="222"/>
      <c r="F17" s="222">
        <v>23</v>
      </c>
      <c r="G17" s="222">
        <v>15</v>
      </c>
      <c r="H17" s="222">
        <v>23</v>
      </c>
      <c r="I17" s="222">
        <v>23</v>
      </c>
      <c r="J17" s="222">
        <v>23</v>
      </c>
    </row>
    <row r="18" spans="1:10" x14ac:dyDescent="0.2">
      <c r="A18" s="225" t="s">
        <v>257</v>
      </c>
      <c r="B18" s="220">
        <v>2168001</v>
      </c>
      <c r="C18" s="225">
        <v>6</v>
      </c>
      <c r="D18" s="222">
        <v>42</v>
      </c>
      <c r="E18" s="222"/>
      <c r="F18" s="222">
        <v>25</v>
      </c>
      <c r="G18" s="222">
        <v>15</v>
      </c>
      <c r="H18" s="222">
        <v>25</v>
      </c>
      <c r="I18" s="222">
        <v>25</v>
      </c>
      <c r="J18" s="222">
        <v>25</v>
      </c>
    </row>
    <row r="19" spans="1:10" x14ac:dyDescent="0.2">
      <c r="A19" s="228" t="s">
        <v>258</v>
      </c>
      <c r="B19" s="220">
        <v>2168001</v>
      </c>
      <c r="C19" s="225"/>
      <c r="D19" s="222">
        <v>7</v>
      </c>
      <c r="E19" s="222"/>
      <c r="F19" s="222">
        <v>7</v>
      </c>
      <c r="G19" s="222"/>
      <c r="H19" s="222">
        <v>7</v>
      </c>
      <c r="I19" s="222">
        <v>7</v>
      </c>
      <c r="J19" s="222">
        <v>7</v>
      </c>
    </row>
    <row r="20" spans="1:10" x14ac:dyDescent="0.2">
      <c r="A20" s="225"/>
      <c r="B20" s="225"/>
      <c r="C20" s="225"/>
      <c r="D20" s="222"/>
      <c r="E20" s="222"/>
      <c r="F20" s="222"/>
      <c r="G20" s="222"/>
      <c r="H20" s="222"/>
      <c r="I20" s="222"/>
      <c r="J20" s="222"/>
    </row>
    <row r="21" spans="1:10" x14ac:dyDescent="0.2">
      <c r="A21" s="1" t="s">
        <v>9</v>
      </c>
      <c r="B21" s="1"/>
      <c r="C21" s="1"/>
    </row>
    <row r="22" spans="1:10" ht="45" x14ac:dyDescent="0.2">
      <c r="A22" s="203" t="s">
        <v>23</v>
      </c>
      <c r="B22" s="229" t="s">
        <v>24</v>
      </c>
      <c r="C22" s="230"/>
      <c r="D22" s="231" t="s">
        <v>25</v>
      </c>
      <c r="E22" s="30"/>
    </row>
    <row r="23" spans="1:10" x14ac:dyDescent="0.2">
      <c r="A23" s="203" t="s">
        <v>26</v>
      </c>
      <c r="B23" s="154" t="s">
        <v>368</v>
      </c>
      <c r="C23" s="156"/>
      <c r="D23" s="154" t="s">
        <v>313</v>
      </c>
      <c r="E23" s="157"/>
    </row>
    <row r="24" spans="1:10" x14ac:dyDescent="0.2">
      <c r="A24" s="203" t="s">
        <v>27</v>
      </c>
      <c r="B24" s="154"/>
      <c r="C24" s="156"/>
      <c r="D24" s="154"/>
      <c r="E24" s="157"/>
    </row>
    <row r="25" spans="1:10" x14ac:dyDescent="0.2">
      <c r="A25" s="203" t="s">
        <v>28</v>
      </c>
      <c r="B25" s="232"/>
      <c r="C25" s="234"/>
      <c r="D25" s="232"/>
      <c r="E25" s="233"/>
      <c r="F25" t="s">
        <v>242</v>
      </c>
    </row>
  </sheetData>
  <pageMargins left="0.2" right="0.2" top="0.75" bottom="0.7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Tabela nr 1</vt:lpstr>
      <vt:lpstr>Tab 2 shp</vt:lpstr>
      <vt:lpstr>manuali shpjegues</vt:lpstr>
      <vt:lpstr>tab 3 tavanet</vt:lpstr>
      <vt:lpstr>tab 4 investimet</vt:lpstr>
      <vt:lpstr>tab 5 kerk shtese</vt:lpstr>
      <vt:lpstr>tab 6 nr i punonj</vt:lpstr>
    </vt:vector>
  </TitlesOfParts>
  <Company>MoF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elidonadurmishi</dc:creator>
  <cp:lastModifiedBy>user</cp:lastModifiedBy>
  <cp:lastPrinted>2017-07-04T11:46:32Z</cp:lastPrinted>
  <dcterms:created xsi:type="dcterms:W3CDTF">2011-05-25T08:24:32Z</dcterms:created>
  <dcterms:modified xsi:type="dcterms:W3CDTF">2017-07-04T11:46:38Z</dcterms:modified>
</cp:coreProperties>
</file>