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24615" windowHeight="11730"/>
  </bookViews>
  <sheets>
    <sheet name="TAKSAT VENDORE PER TRANSPORTIN" sheetId="1" r:id="rId1"/>
    <sheet name="ZONA E PARE" sheetId="2" r:id="rId2"/>
    <sheet name="ZONA E DYTE" sheetId="9" r:id="rId3"/>
    <sheet name="ZONA E TRETE" sheetId="10" r:id="rId4"/>
    <sheet name="TU1" sheetId="3" state="hidden" r:id="rId5"/>
    <sheet name="TM1" sheetId="4" state="hidden" r:id="rId6"/>
    <sheet name="TT1" sheetId="11" state="hidden" r:id="rId7"/>
    <sheet name="TP1" sheetId="5" state="hidden" r:id="rId8"/>
    <sheet name="TP2" sheetId="7" state="hidden" r:id="rId9"/>
    <sheet name="TP3" sheetId="8" state="hidden" r:id="rId10"/>
    <sheet name="T PARK vit" sheetId="6" state="hidden" r:id="rId11"/>
  </sheets>
  <calcPr calcId="124519"/>
</workbook>
</file>

<file path=xl/calcChain.xml><?xml version="1.0" encoding="utf-8"?>
<calcChain xmlns="http://schemas.openxmlformats.org/spreadsheetml/2006/main">
  <c r="C35" i="2"/>
  <c r="C37" i="10"/>
  <c r="E37" s="1"/>
  <c r="E43"/>
  <c r="D41"/>
  <c r="E41" s="1"/>
  <c r="C39"/>
  <c r="E39" s="1"/>
  <c r="D35"/>
  <c r="C35"/>
  <c r="C33"/>
  <c r="E33" s="1"/>
  <c r="C31"/>
  <c r="E31" s="1"/>
  <c r="C37" i="9"/>
  <c r="E37" s="1"/>
  <c r="E43"/>
  <c r="D41"/>
  <c r="E41" s="1"/>
  <c r="C39"/>
  <c r="E39" s="1"/>
  <c r="D35"/>
  <c r="C35"/>
  <c r="C33"/>
  <c r="E33" s="1"/>
  <c r="C31"/>
  <c r="E31" s="1"/>
  <c r="C39" i="2"/>
  <c r="E39" s="1"/>
  <c r="C37"/>
  <c r="E37" s="1"/>
  <c r="C33"/>
  <c r="E33" s="1"/>
  <c r="D41"/>
  <c r="E41" s="1"/>
  <c r="D35"/>
  <c r="C31"/>
  <c r="E31" s="1"/>
  <c r="E43"/>
  <c r="E35" i="10" l="1"/>
  <c r="E35" i="9"/>
  <c r="E45" s="1"/>
  <c r="E45" i="10"/>
  <c r="E35" i="2"/>
  <c r="E45" s="1"/>
</calcChain>
</file>

<file path=xl/sharedStrings.xml><?xml version="1.0" encoding="utf-8"?>
<sst xmlns="http://schemas.openxmlformats.org/spreadsheetml/2006/main" count="227" uniqueCount="63">
  <si>
    <t>BASHKIA MALIQ</t>
  </si>
  <si>
    <t xml:space="preserve">            </t>
  </si>
  <si>
    <t xml:space="preserve">                  KLIKONI MBI ZONEN QE JU BANONI</t>
  </si>
  <si>
    <t xml:space="preserve">                         ↓↓↓</t>
  </si>
  <si>
    <t>Taksa/Tarifa</t>
  </si>
  <si>
    <t>Cmimi/Leke</t>
  </si>
  <si>
    <t>Vlera/Leke</t>
  </si>
  <si>
    <t>Tarifa Administrative</t>
  </si>
  <si>
    <t>TOTALI</t>
  </si>
  <si>
    <t>Tarifat e liçensimit të transportit të udhëtarëvë</t>
  </si>
  <si>
    <t>Tarifat e liçensimit të transportit të mallrave</t>
  </si>
  <si>
    <t>Tarifa e Pastrimit</t>
  </si>
  <si>
    <t xml:space="preserve">                                                 Ju lutemi te plotesoni te dhenat tuaja</t>
  </si>
  <si>
    <r>
      <t xml:space="preserve">                                        </t>
    </r>
    <r>
      <rPr>
        <b/>
        <sz val="16"/>
        <color theme="1"/>
        <rFont val="Calibri"/>
        <family val="2"/>
        <scheme val="minor"/>
      </rPr>
      <t>ZONA E PARE: QYTETI I MALIQIT DHE RRETHINAT</t>
    </r>
  </si>
  <si>
    <t>Linje/5 vjet</t>
  </si>
  <si>
    <t xml:space="preserve">Licence per transport udhetaresh ne linje te rregullt qytetese  </t>
  </si>
  <si>
    <t xml:space="preserve">Certifikate per transport udhetaresh ne linje te rregullt qytetese  </t>
  </si>
  <si>
    <t xml:space="preserve">Licence per transport udhetaresh ne linje te rregullt rrethqytetese  </t>
  </si>
  <si>
    <t xml:space="preserve">Certifikate per transport udhetaresh ne linje te rregullt rrethqytetese  </t>
  </si>
  <si>
    <t xml:space="preserve">Licence per transport udhetaresh ne linje te rregullt nderqytetese brenda qarkut  </t>
  </si>
  <si>
    <t>Certifikate per transport udhetaresh ne linje te rregullt nderqytetese brenda  qarkut</t>
  </si>
  <si>
    <t>Licence per transport udhetaresh ne linje te rregullt nderqytetese ndermjet  qarqeve</t>
  </si>
  <si>
    <t>Certifikate per transport udhetaresh ne linje te rregullt nderqytetese ndermjet  qarqeve</t>
  </si>
  <si>
    <t xml:space="preserve">Licence per agjenci transporti udhetaresh dhe taksi brenda vendit  </t>
  </si>
  <si>
    <t xml:space="preserve">Licence per agjenci transporti nderkombetar udhetaresh  </t>
  </si>
  <si>
    <t xml:space="preserve">Licence per transport udhetaresh me taksi  </t>
  </si>
  <si>
    <t>Libri i udhetimit per sherbimet e rastit te udhetareve brenda vendit (nr.fleteve/nr.udhetimeve 10)</t>
  </si>
  <si>
    <t xml:space="preserve">Autorizim i perkohshem nje mujor  </t>
  </si>
  <si>
    <t xml:space="preserve">Licence per transport mallrash per te trete dhe me qira brenda vendit  </t>
  </si>
  <si>
    <t xml:space="preserve">Certifikate per transport mallrash per te trete dhe me qira brenda vendit  </t>
  </si>
  <si>
    <t xml:space="preserve">Certifikate per transport mallrash brenda vendit per llogari te vet  </t>
  </si>
  <si>
    <t>Certifikate per transport mallrash te rrezikshme Brenda vendit (per te trete dhe me qira ose per Ilogari te vet)</t>
  </si>
  <si>
    <t xml:space="preserve">Certifikate per terheqes </t>
  </si>
  <si>
    <t xml:space="preserve">Certifikate per mjete teknologjike </t>
  </si>
  <si>
    <t xml:space="preserve">Vertetirn per ndryshim orari ne linjat e miratuara  </t>
  </si>
  <si>
    <t>Trasport Udhetaresh (Kur subjekti eshte i licencuar si i tille) - 1+4/1+6/1+8</t>
  </si>
  <si>
    <t>Trasport Udhetaresh (Kur subjekti eshte i licencuar si i tille) -Autobuse</t>
  </si>
  <si>
    <t xml:space="preserve">Trasport Malli (Kur subjekti eshte i licencuar si i tille) - deri 3 ton   </t>
  </si>
  <si>
    <t xml:space="preserve">Trasport Malli (Kur subjekti eshte i licencuar si i ti/le) - mbi 3 ton </t>
  </si>
  <si>
    <t xml:space="preserve">Mjete udhetaresh - Vetura 1 +4 </t>
  </si>
  <si>
    <t xml:space="preserve">Mjete trasporti udhetaresh - Furgona 1 +6 /1 +8 </t>
  </si>
  <si>
    <t xml:space="preserve">Mjete trasporti udhetaresh - Autobusa </t>
  </si>
  <si>
    <t xml:space="preserve">Mjete trasporti malli - Kapacitet deri ne 2 ton  </t>
  </si>
  <si>
    <t xml:space="preserve">Mjete trasporti malli - Kapacitet mbi 2 ton </t>
  </si>
  <si>
    <t>Mjete trasporti udhetaresh nga Bashkite e tjera  50</t>
  </si>
  <si>
    <t xml:space="preserve">Tarife vjetore per parkim te rezervuar subjekte fizik/juridik </t>
  </si>
  <si>
    <t xml:space="preserve">Tarife vjetore per parkim te rezervuar subjekte me TVSH jo rezident </t>
  </si>
  <si>
    <t xml:space="preserve">Certifikate per transport mallrash brenda vendit per llogari te vet </t>
  </si>
  <si>
    <t xml:space="preserve">Certifikate per transport mallrash te rrezikshme Brenda vendit (per te trete dhe me qira ose per Ilogari te vet) </t>
  </si>
  <si>
    <t>Tarifat e liçensimit të transportit me TON</t>
  </si>
  <si>
    <t>Vendos sa ton</t>
  </si>
  <si>
    <t>Tarifa e Parkimit ne Vit</t>
  </si>
  <si>
    <t>Tarifa e Parkimit ne Ore</t>
  </si>
  <si>
    <t xml:space="preserve">Tarifa e Parkimit ne Ore                                                                               </t>
  </si>
  <si>
    <t>Mjete trasporti udhetaresh nga Bashkite e tjera</t>
  </si>
  <si>
    <t>Vendos sa ore</t>
  </si>
  <si>
    <r>
      <t xml:space="preserve">Tarifat e liçensimit të transportit të udhëtarëvë                         KLIKO </t>
    </r>
    <r>
      <rPr>
        <i/>
        <sz val="11"/>
        <color rgb="FFFF0000"/>
        <rFont val="Calibri"/>
        <family val="2"/>
      </rPr>
      <t>↓↓</t>
    </r>
  </si>
  <si>
    <r>
      <t xml:space="preserve">Tarifat e liçensimit të transportit të mallrave                             KLIKO </t>
    </r>
    <r>
      <rPr>
        <i/>
        <sz val="11"/>
        <color rgb="FFFF0000"/>
        <rFont val="Calibri"/>
        <family val="2"/>
        <scheme val="minor"/>
      </rPr>
      <t>↓↓</t>
    </r>
  </si>
  <si>
    <r>
      <t xml:space="preserve">Tarifat e liçensimit të transportit me TON                                  KLIKO </t>
    </r>
    <r>
      <rPr>
        <i/>
        <sz val="11"/>
        <color rgb="FFFF0000"/>
        <rFont val="Calibri"/>
        <family val="2"/>
        <scheme val="minor"/>
      </rPr>
      <t>↓↓</t>
    </r>
  </si>
  <si>
    <r>
      <t xml:space="preserve">Tarifa e Pastrimit                                                                          KLIKO </t>
    </r>
    <r>
      <rPr>
        <i/>
        <sz val="11"/>
        <color rgb="FFFF0000"/>
        <rFont val="Calibri"/>
        <family val="2"/>
        <scheme val="minor"/>
      </rPr>
      <t>↓↓</t>
    </r>
  </si>
  <si>
    <r>
      <t xml:space="preserve">Tarifa e Parkimit ne Vit                                                                KLIKO </t>
    </r>
    <r>
      <rPr>
        <i/>
        <sz val="11"/>
        <color rgb="FFFF0000"/>
        <rFont val="Calibri"/>
        <family val="2"/>
        <scheme val="minor"/>
      </rPr>
      <t>↓↓</t>
    </r>
  </si>
  <si>
    <t xml:space="preserve">                        ZONA E DYTE: LIBONIK, POJAN, VRESHTAS, PIRG</t>
  </si>
  <si>
    <r>
      <t xml:space="preserve">                                                   </t>
    </r>
    <r>
      <rPr>
        <b/>
        <sz val="16"/>
        <color theme="1"/>
        <rFont val="Calibri"/>
        <family val="2"/>
        <scheme val="minor"/>
      </rPr>
      <t xml:space="preserve">   ZONA E TRETE: GORE, MOGLICE</t>
    </r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</si>
</sst>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26"/>
      <color theme="10"/>
      <name val="Calibri"/>
      <family val="2"/>
    </font>
    <font>
      <u/>
      <sz val="28"/>
      <color theme="10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54"/>
      <color rgb="FFFFFFFF"/>
      <name val="Calibri"/>
      <family val="2"/>
      <scheme val="minor"/>
    </font>
    <font>
      <u/>
      <sz val="28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7" fillId="2" borderId="0" xfId="1" applyFont="1" applyFill="1" applyAlignment="1" applyProtection="1"/>
    <xf numFmtId="0" fontId="8" fillId="2" borderId="0" xfId="1" applyFont="1" applyFill="1" applyAlignment="1" applyProtection="1"/>
    <xf numFmtId="0" fontId="9" fillId="2" borderId="0" xfId="0" applyFont="1" applyFill="1"/>
    <xf numFmtId="0" fontId="0" fillId="2" borderId="0" xfId="0" applyFont="1" applyFill="1"/>
    <xf numFmtId="0" fontId="10" fillId="2" borderId="0" xfId="0" applyFont="1" applyFill="1"/>
    <xf numFmtId="0" fontId="11" fillId="2" borderId="0" xfId="0" applyFont="1" applyFill="1" applyAlignment="1">
      <alignment horizontal="center"/>
    </xf>
    <xf numFmtId="0" fontId="12" fillId="2" borderId="0" xfId="1" applyFont="1" applyFill="1" applyAlignment="1" applyProtection="1"/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3" fillId="3" borderId="0" xfId="0" applyFont="1" applyFill="1"/>
    <xf numFmtId="0" fontId="13" fillId="3" borderId="0" xfId="0" applyFont="1" applyFill="1" applyAlignment="1">
      <alignment horizontal="center"/>
    </xf>
    <xf numFmtId="0" fontId="1" fillId="0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0" xfId="0" applyFill="1"/>
    <xf numFmtId="0" fontId="2" fillId="3" borderId="0" xfId="0" applyFont="1" applyFill="1"/>
    <xf numFmtId="0" fontId="18" fillId="2" borderId="0" xfId="0" applyFont="1" applyFill="1"/>
    <xf numFmtId="0" fontId="0" fillId="2" borderId="1" xfId="0" applyFill="1" applyBorder="1"/>
    <xf numFmtId="0" fontId="17" fillId="2" borderId="0" xfId="0" applyFont="1" applyFill="1"/>
    <xf numFmtId="0" fontId="17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/>
    <xf numFmtId="0" fontId="3" fillId="0" borderId="0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ZONA E TRETE'!A1"/><Relationship Id="rId2" Type="http://schemas.openxmlformats.org/officeDocument/2006/relationships/hyperlink" Target="#'ZONA E DYTE'!A1"/><Relationship Id="rId1" Type="http://schemas.openxmlformats.org/officeDocument/2006/relationships/hyperlink" Target="#'ZONA E PARE'!A1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122174</xdr:colOff>
      <xdr:row>7</xdr:row>
      <xdr:rowOff>152399</xdr:rowOff>
    </xdr:from>
    <xdr:ext cx="6572248" cy="593304"/>
    <xdr:sp macro="" textlink="">
      <xdr:nvSpPr>
        <xdr:cNvPr id="2" name="Rectangle 1"/>
        <xdr:cNvSpPr/>
      </xdr:nvSpPr>
      <xdr:spPr>
        <a:xfrm>
          <a:off x="122174" y="2609849"/>
          <a:ext cx="6572248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TAKSAT VENDORE PER TRANSPORTIN</a:t>
          </a:r>
        </a:p>
      </xdr:txBody>
    </xdr:sp>
    <xdr:clientData/>
  </xdr:oneCellAnchor>
  <xdr:oneCellAnchor>
    <xdr:from>
      <xdr:col>0</xdr:col>
      <xdr:colOff>0</xdr:colOff>
      <xdr:row>13</xdr:row>
      <xdr:rowOff>171989</xdr:rowOff>
    </xdr:from>
    <xdr:ext cx="6590267" cy="937629"/>
    <xdr:sp macro="" textlink="">
      <xdr:nvSpPr>
        <xdr:cNvPr id="3" name="Rectangle 2">
          <a:hlinkClick xmlns:r="http://schemas.openxmlformats.org/officeDocument/2006/relationships" r:id="rId1"/>
        </xdr:cNvPr>
        <xdr:cNvSpPr/>
      </xdr:nvSpPr>
      <xdr:spPr>
        <a:xfrm>
          <a:off x="0" y="4277264"/>
          <a:ext cx="659026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</a:t>
          </a:r>
          <a:r>
            <a:rPr lang="en-U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chemeClr val="tx1"/>
              </a:solidFill>
              <a:effectLst/>
            </a:rPr>
            <a:t>ZONA E PARE: QYTETI I MALIQIT DHE RRETHINAT</a:t>
          </a:r>
        </a:p>
      </xdr:txBody>
    </xdr:sp>
    <xdr:clientData/>
  </xdr:oneCellAnchor>
  <xdr:oneCellAnchor>
    <xdr:from>
      <xdr:col>0</xdr:col>
      <xdr:colOff>85725</xdr:colOff>
      <xdr:row>14</xdr:row>
      <xdr:rowOff>828675</xdr:rowOff>
    </xdr:from>
    <xdr:ext cx="6590267" cy="937629"/>
    <xdr:sp macro="" textlink="">
      <xdr:nvSpPr>
        <xdr:cNvPr id="4" name="Rectangle 3">
          <a:hlinkClick xmlns:r="http://schemas.openxmlformats.org/officeDocument/2006/relationships" r:id="rId2"/>
        </xdr:cNvPr>
        <xdr:cNvSpPr/>
      </xdr:nvSpPr>
      <xdr:spPr>
        <a:xfrm>
          <a:off x="85725" y="5124450"/>
          <a:ext cx="659026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</a:t>
          </a:r>
          <a:r>
            <a:rPr lang="en-U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chemeClr val="tx1"/>
              </a:solidFill>
              <a:effectLst/>
            </a:rPr>
            <a:t>ZONA E DYTE: LIBONIK, POJAN, VRESHTAS, PIRG</a:t>
          </a:r>
        </a:p>
      </xdr:txBody>
    </xdr:sp>
    <xdr:clientData/>
  </xdr:oneCellAnchor>
  <xdr:oneCellAnchor>
    <xdr:from>
      <xdr:col>1</xdr:col>
      <xdr:colOff>409575</xdr:colOff>
      <xdr:row>19</xdr:row>
      <xdr:rowOff>76200</xdr:rowOff>
    </xdr:from>
    <xdr:ext cx="4382931" cy="937629"/>
    <xdr:sp macro="" textlink="">
      <xdr:nvSpPr>
        <xdr:cNvPr id="5" name="Rectangle 4">
          <a:hlinkClick xmlns:r="http://schemas.openxmlformats.org/officeDocument/2006/relationships" r:id="rId3"/>
        </xdr:cNvPr>
        <xdr:cNvSpPr/>
      </xdr:nvSpPr>
      <xdr:spPr>
        <a:xfrm>
          <a:off x="1019175" y="6010275"/>
          <a:ext cx="43829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</a:t>
          </a:r>
          <a:r>
            <a:rPr lang="en-U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chemeClr val="tx1"/>
              </a:solidFill>
              <a:effectLst/>
            </a:rPr>
            <a:t>ZONA E TRETE: GORE, MOGLICE</a:t>
          </a:r>
        </a:p>
      </xdr:txBody>
    </xdr:sp>
    <xdr:clientData/>
  </xdr:oneCellAnchor>
  <xdr:twoCellAnchor editAs="oneCell">
    <xdr:from>
      <xdr:col>4</xdr:col>
      <xdr:colOff>219075</xdr:colOff>
      <xdr:row>2</xdr:row>
      <xdr:rowOff>85724</xdr:rowOff>
    </xdr:from>
    <xdr:to>
      <xdr:col>6</xdr:col>
      <xdr:colOff>385417</xdr:colOff>
      <xdr:row>6</xdr:row>
      <xdr:rowOff>104774</xdr:rowOff>
    </xdr:to>
    <xdr:pic>
      <xdr:nvPicPr>
        <xdr:cNvPr id="6" name="Picture 5" descr="Emblema_-_Bashkia_Maliq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657475" y="609599"/>
          <a:ext cx="1385542" cy="1762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600075</xdr:colOff>
      <xdr:row>0</xdr:row>
      <xdr:rowOff>132291</xdr:rowOff>
    </xdr:from>
    <xdr:ext cx="5800725" cy="530658"/>
    <xdr:sp macro="" textlink="">
      <xdr:nvSpPr>
        <xdr:cNvPr id="2" name="Rectangle 1"/>
        <xdr:cNvSpPr/>
      </xdr:nvSpPr>
      <xdr:spPr>
        <a:xfrm>
          <a:off x="1019175" y="132291"/>
          <a:ext cx="5800725" cy="53065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r>
            <a:rPr lang="en-US" sz="2800" b="1"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TAKSAT VENDORE PER TRANSPORTIN</a:t>
          </a:r>
          <a:endParaRPr lang="en-US" sz="28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600075</xdr:colOff>
      <xdr:row>0</xdr:row>
      <xdr:rowOff>132291</xdr:rowOff>
    </xdr:from>
    <xdr:ext cx="5800725" cy="530658"/>
    <xdr:sp macro="" textlink="">
      <xdr:nvSpPr>
        <xdr:cNvPr id="2" name="Rectangle 1"/>
        <xdr:cNvSpPr/>
      </xdr:nvSpPr>
      <xdr:spPr>
        <a:xfrm>
          <a:off x="933450" y="132291"/>
          <a:ext cx="5800725" cy="53065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r>
            <a:rPr lang="en-US" sz="2800" b="1"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TAKSAT VENDORE PER TRANSPORTIN</a:t>
          </a:r>
          <a:endParaRPr lang="en-US" sz="28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600075</xdr:colOff>
      <xdr:row>0</xdr:row>
      <xdr:rowOff>132291</xdr:rowOff>
    </xdr:from>
    <xdr:ext cx="5800725" cy="530658"/>
    <xdr:sp macro="" textlink="">
      <xdr:nvSpPr>
        <xdr:cNvPr id="2" name="Rectangle 1"/>
        <xdr:cNvSpPr/>
      </xdr:nvSpPr>
      <xdr:spPr>
        <a:xfrm>
          <a:off x="1038225" y="132291"/>
          <a:ext cx="5800725" cy="53065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r>
            <a:rPr lang="en-US" sz="2800" b="1"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TAKSAT VENDORE PER TRANSPORTIN</a:t>
          </a:r>
          <a:endParaRPr lang="en-US" sz="28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activeCell="F12" sqref="F12"/>
    </sheetView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6.25">
      <c r="A2" s="1"/>
      <c r="B2" s="1"/>
      <c r="C2" s="1"/>
      <c r="D2" s="1"/>
      <c r="E2" s="2" t="s">
        <v>0</v>
      </c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92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 t="s">
        <v>1</v>
      </c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33.75">
      <c r="A9" s="1"/>
      <c r="B9" s="4"/>
      <c r="C9" s="4"/>
      <c r="D9" s="4"/>
      <c r="E9" s="4"/>
      <c r="F9" s="4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6">
      <c r="A12" s="1"/>
      <c r="B12" s="5"/>
      <c r="C12" s="5"/>
      <c r="D12" s="5"/>
      <c r="E12" s="5"/>
      <c r="F12" s="5"/>
      <c r="G12" s="1"/>
      <c r="H12" s="1"/>
      <c r="I12" s="1"/>
      <c r="J12" s="1"/>
      <c r="K12" s="1"/>
    </row>
    <row r="13" spans="1:11">
      <c r="A13" s="1"/>
      <c r="B13" s="1"/>
      <c r="C13" s="1"/>
      <c r="D13" s="1" t="s">
        <v>2</v>
      </c>
      <c r="E13" s="6"/>
      <c r="F13" s="6"/>
      <c r="G13" s="6"/>
      <c r="H13" s="1"/>
      <c r="I13" s="1"/>
      <c r="J13" s="1"/>
      <c r="K13" s="1"/>
    </row>
    <row r="14" spans="1:11">
      <c r="A14" s="1"/>
      <c r="B14" s="7"/>
      <c r="C14" s="7"/>
      <c r="D14" s="1"/>
      <c r="E14" s="8" t="s">
        <v>3</v>
      </c>
      <c r="F14" s="1"/>
      <c r="G14" s="6"/>
      <c r="H14" s="7"/>
      <c r="I14" s="7"/>
      <c r="J14" s="1"/>
      <c r="K14" s="1"/>
    </row>
    <row r="15" spans="1:11" ht="69">
      <c r="A15" s="1"/>
      <c r="B15" s="9"/>
      <c r="C15" s="10"/>
      <c r="D15" s="10"/>
      <c r="E15" s="7"/>
      <c r="F15" s="7"/>
      <c r="G15" s="7"/>
      <c r="H15" s="7"/>
      <c r="I15" s="7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A35" sqref="A35"/>
    </sheetView>
  </sheetViews>
  <sheetFormatPr defaultRowHeight="15"/>
  <cols>
    <col min="1" max="1" width="65.28515625" customWidth="1"/>
  </cols>
  <sheetData>
    <row r="1" spans="1:2">
      <c r="A1" s="21" t="s">
        <v>35</v>
      </c>
      <c r="B1" s="21">
        <v>3000</v>
      </c>
    </row>
    <row r="2" spans="1:2">
      <c r="A2" s="21" t="s">
        <v>36</v>
      </c>
      <c r="B2" s="21">
        <v>7000</v>
      </c>
    </row>
    <row r="3" spans="1:2">
      <c r="A3" s="21" t="s">
        <v>37</v>
      </c>
      <c r="B3" s="21">
        <v>4000</v>
      </c>
    </row>
    <row r="4" spans="1:2">
      <c r="A4" s="21" t="s">
        <v>38</v>
      </c>
      <c r="B4" s="21">
        <v>6000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D28" sqref="D28"/>
    </sheetView>
  </sheetViews>
  <sheetFormatPr defaultRowHeight="15"/>
  <cols>
    <col min="1" max="1" width="62.85546875" customWidth="1"/>
    <col min="2" max="2" width="11.5703125" customWidth="1"/>
  </cols>
  <sheetData>
    <row r="1" spans="1:4">
      <c r="A1" s="21" t="s">
        <v>39</v>
      </c>
      <c r="B1" s="21">
        <v>3000</v>
      </c>
      <c r="C1" s="21"/>
      <c r="D1" s="21"/>
    </row>
    <row r="2" spans="1:4">
      <c r="A2" s="21" t="s">
        <v>40</v>
      </c>
      <c r="B2" s="21">
        <v>5000</v>
      </c>
      <c r="C2" s="21"/>
      <c r="D2" s="21"/>
    </row>
    <row r="3" spans="1:4">
      <c r="A3" s="21" t="s">
        <v>41</v>
      </c>
      <c r="B3" s="21">
        <v>7000</v>
      </c>
      <c r="C3" s="21"/>
      <c r="D3" s="21"/>
    </row>
    <row r="4" spans="1:4">
      <c r="A4" s="21" t="s">
        <v>42</v>
      </c>
      <c r="B4" s="21">
        <v>3000</v>
      </c>
      <c r="C4" s="21"/>
      <c r="D4" s="21"/>
    </row>
    <row r="5" spans="1:4">
      <c r="A5" s="21" t="s">
        <v>43</v>
      </c>
      <c r="B5" s="21">
        <v>6000</v>
      </c>
      <c r="C5" s="21"/>
      <c r="D5" s="21"/>
    </row>
    <row r="6" spans="1:4">
      <c r="A6" s="21" t="s">
        <v>45</v>
      </c>
      <c r="B6" s="21">
        <v>15000</v>
      </c>
      <c r="C6" s="21"/>
      <c r="D6" s="21"/>
    </row>
    <row r="7" spans="1:4">
      <c r="A7" s="21" t="s">
        <v>46</v>
      </c>
      <c r="B7" s="21">
        <v>30000</v>
      </c>
      <c r="C7" s="21"/>
      <c r="D7" s="21"/>
    </row>
    <row r="8" spans="1:4">
      <c r="C8" s="21"/>
      <c r="D8" s="21"/>
    </row>
    <row r="9" spans="1:4">
      <c r="C9" s="21"/>
      <c r="D9" s="21"/>
    </row>
    <row r="10" spans="1:4">
      <c r="A10" s="21"/>
      <c r="B10" s="21"/>
      <c r="C10" s="21"/>
      <c r="D10" s="21"/>
    </row>
    <row r="11" spans="1:4">
      <c r="A11" s="21"/>
      <c r="B11" s="21"/>
      <c r="C11" s="21"/>
      <c r="D11" s="21"/>
    </row>
    <row r="12" spans="1:4">
      <c r="A12" s="21"/>
      <c r="B12" s="21"/>
      <c r="C12" s="21"/>
      <c r="D12" s="21"/>
    </row>
    <row r="13" spans="1:4">
      <c r="A13" s="21"/>
      <c r="B13" s="21"/>
      <c r="C13" s="21"/>
      <c r="D13" s="21"/>
    </row>
    <row r="14" spans="1:4">
      <c r="A14" s="21"/>
      <c r="B14" s="21"/>
      <c r="C14" s="21"/>
      <c r="D14" s="21"/>
    </row>
    <row r="15" spans="1:4">
      <c r="A15" s="21"/>
      <c r="B15" s="21"/>
      <c r="C15" s="21"/>
      <c r="D15" s="21"/>
    </row>
    <row r="16" spans="1:4">
      <c r="A16" s="21"/>
      <c r="B16" s="21"/>
      <c r="C16" s="21"/>
      <c r="D16" s="21"/>
    </row>
    <row r="17" spans="1:4">
      <c r="A17" s="21"/>
      <c r="B17" s="21"/>
      <c r="C17" s="21"/>
      <c r="D17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showGridLines="0" showRowColHeaders="0" zoomScale="80" zoomScaleNormal="80" workbookViewId="0"/>
  </sheetViews>
  <sheetFormatPr defaultRowHeight="15"/>
  <cols>
    <col min="1" max="1" width="5" customWidth="1"/>
    <col min="2" max="2" width="65.42578125" customWidth="1"/>
    <col min="3" max="3" width="13.28515625" customWidth="1"/>
    <col min="4" max="4" width="14.85546875" customWidth="1"/>
    <col min="5" max="5" width="13.28515625" customWidth="1"/>
    <col min="6" max="6" width="114.140625" customWidth="1"/>
  </cols>
  <sheetData>
    <row r="1" spans="1:8">
      <c r="A1" s="1"/>
      <c r="B1" s="1"/>
      <c r="C1" s="1"/>
      <c r="D1" s="1"/>
      <c r="E1" s="1"/>
      <c r="F1" s="31" t="s">
        <v>15</v>
      </c>
      <c r="G1" s="33">
        <v>40000</v>
      </c>
      <c r="H1" s="34"/>
    </row>
    <row r="2" spans="1:8">
      <c r="A2" s="1"/>
      <c r="B2" s="1"/>
      <c r="C2" s="1"/>
      <c r="D2" s="1"/>
      <c r="E2" s="1"/>
      <c r="F2" s="31" t="s">
        <v>16</v>
      </c>
      <c r="G2" s="33">
        <v>1000</v>
      </c>
      <c r="H2" s="34"/>
    </row>
    <row r="3" spans="1:8">
      <c r="A3" s="1"/>
      <c r="B3" s="1"/>
      <c r="C3" s="1"/>
      <c r="D3" s="1"/>
      <c r="E3" s="1"/>
      <c r="F3" s="31" t="s">
        <v>17</v>
      </c>
      <c r="G3" s="33">
        <v>20000</v>
      </c>
      <c r="H3" s="34"/>
    </row>
    <row r="4" spans="1:8">
      <c r="A4" s="1"/>
      <c r="B4" s="1"/>
      <c r="C4" s="1"/>
      <c r="D4" s="1"/>
      <c r="E4" s="1"/>
      <c r="F4" s="31" t="s">
        <v>18</v>
      </c>
      <c r="G4" s="33">
        <v>1500</v>
      </c>
    </row>
    <row r="5" spans="1:8" ht="18.75">
      <c r="A5" s="1"/>
      <c r="B5" s="11" t="s">
        <v>12</v>
      </c>
      <c r="C5" s="1"/>
      <c r="D5" s="1"/>
      <c r="E5" s="1"/>
      <c r="F5" s="31" t="s">
        <v>19</v>
      </c>
      <c r="G5" s="33">
        <v>75000</v>
      </c>
    </row>
    <row r="6" spans="1:8">
      <c r="A6" s="1"/>
      <c r="B6" s="1"/>
      <c r="C6" s="1"/>
      <c r="D6" s="1"/>
      <c r="E6" s="1"/>
      <c r="F6" s="31" t="s">
        <v>20</v>
      </c>
      <c r="G6" s="33">
        <v>1500</v>
      </c>
    </row>
    <row r="7" spans="1:8" ht="21">
      <c r="A7" s="1"/>
      <c r="B7" s="1" t="s">
        <v>13</v>
      </c>
      <c r="C7" s="1"/>
      <c r="D7" s="1"/>
      <c r="E7" s="1"/>
      <c r="F7" s="31" t="s">
        <v>21</v>
      </c>
      <c r="G7" s="33">
        <v>75000</v>
      </c>
    </row>
    <row r="8" spans="1:8" ht="21">
      <c r="A8" s="1"/>
      <c r="B8" s="1"/>
      <c r="C8" s="13"/>
      <c r="D8" s="1"/>
      <c r="E8" s="1"/>
      <c r="F8" s="31" t="s">
        <v>22</v>
      </c>
      <c r="G8" s="33">
        <v>1500</v>
      </c>
    </row>
    <row r="9" spans="1:8">
      <c r="A9" s="1"/>
      <c r="B9" s="1"/>
      <c r="C9" s="1"/>
      <c r="D9" s="1"/>
      <c r="E9" s="1"/>
      <c r="F9" s="31" t="s">
        <v>23</v>
      </c>
      <c r="G9" s="33">
        <v>15000</v>
      </c>
    </row>
    <row r="10" spans="1:8">
      <c r="A10" s="1"/>
      <c r="B10" s="25" t="s">
        <v>56</v>
      </c>
      <c r="C10" s="1"/>
      <c r="D10" s="1"/>
      <c r="E10" s="1"/>
      <c r="F10" s="31" t="s">
        <v>24</v>
      </c>
      <c r="G10" s="33">
        <v>40000</v>
      </c>
    </row>
    <row r="11" spans="1:8">
      <c r="A11" s="1"/>
      <c r="B11" s="16" t="s">
        <v>20</v>
      </c>
      <c r="C11" s="1"/>
      <c r="D11" s="1"/>
      <c r="E11" s="1"/>
      <c r="F11" s="31" t="s">
        <v>25</v>
      </c>
      <c r="G11" s="33">
        <v>20000</v>
      </c>
    </row>
    <row r="12" spans="1:8">
      <c r="A12" s="1"/>
      <c r="B12" s="16"/>
      <c r="C12" s="1"/>
      <c r="D12" s="1"/>
      <c r="E12" s="1"/>
      <c r="F12" s="31" t="s">
        <v>26</v>
      </c>
      <c r="G12" s="33">
        <v>5000</v>
      </c>
    </row>
    <row r="13" spans="1:8">
      <c r="A13" s="1"/>
      <c r="B13" s="25" t="s">
        <v>57</v>
      </c>
      <c r="C13" s="1"/>
      <c r="D13" s="1"/>
      <c r="E13" s="1"/>
      <c r="F13" s="31" t="s">
        <v>27</v>
      </c>
      <c r="G13" s="33">
        <v>2000</v>
      </c>
    </row>
    <row r="14" spans="1:8">
      <c r="A14" s="1"/>
      <c r="B14" s="16" t="s">
        <v>33</v>
      </c>
      <c r="C14" s="1"/>
      <c r="D14" s="1"/>
      <c r="E14" s="1"/>
      <c r="F14" s="32"/>
      <c r="G14" s="30"/>
    </row>
    <row r="15" spans="1:8">
      <c r="A15" s="1"/>
      <c r="B15" s="1"/>
      <c r="C15" s="1"/>
      <c r="D15" s="1"/>
      <c r="E15" s="1"/>
      <c r="F15" s="31" t="s">
        <v>28</v>
      </c>
      <c r="G15" s="33">
        <v>40000</v>
      </c>
    </row>
    <row r="16" spans="1:8" ht="15.75" thickBot="1">
      <c r="A16" s="1"/>
      <c r="B16" s="25" t="s">
        <v>58</v>
      </c>
      <c r="C16" s="1"/>
      <c r="D16" s="1" t="s">
        <v>50</v>
      </c>
      <c r="E16" s="1"/>
      <c r="F16" s="31" t="s">
        <v>32</v>
      </c>
      <c r="G16" s="33">
        <v>1500</v>
      </c>
    </row>
    <row r="17" spans="1:7" ht="15.75" thickBot="1">
      <c r="A17" s="1"/>
      <c r="B17" s="16" t="s">
        <v>31</v>
      </c>
      <c r="C17" s="1"/>
      <c r="D17" s="26">
        <v>5</v>
      </c>
      <c r="E17" s="1"/>
      <c r="F17" s="31" t="s">
        <v>33</v>
      </c>
      <c r="G17" s="33">
        <v>1500</v>
      </c>
    </row>
    <row r="18" spans="1:7">
      <c r="A18" s="1"/>
      <c r="B18" s="1"/>
      <c r="C18" s="1"/>
      <c r="D18" s="1"/>
      <c r="E18" s="1"/>
      <c r="F18" s="31" t="s">
        <v>34</v>
      </c>
      <c r="G18" s="33">
        <v>1000</v>
      </c>
    </row>
    <row r="19" spans="1:7">
      <c r="A19" s="1"/>
      <c r="B19" s="25" t="s">
        <v>59</v>
      </c>
      <c r="C19" s="1"/>
      <c r="D19" s="1"/>
      <c r="E19" s="1"/>
      <c r="F19" s="31"/>
      <c r="G19" s="30"/>
    </row>
    <row r="20" spans="1:7">
      <c r="A20" s="1"/>
      <c r="B20" s="16" t="s">
        <v>37</v>
      </c>
      <c r="C20" s="1"/>
      <c r="D20" s="1"/>
      <c r="E20" s="1"/>
      <c r="F20" s="31"/>
      <c r="G20" s="33">
        <v>100</v>
      </c>
    </row>
    <row r="21" spans="1:7">
      <c r="A21" s="1"/>
      <c r="B21" s="16"/>
      <c r="C21" s="1"/>
      <c r="D21" s="1"/>
      <c r="E21" s="1"/>
      <c r="F21" s="31"/>
      <c r="G21" s="33">
        <v>100</v>
      </c>
    </row>
    <row r="22" spans="1:7">
      <c r="A22" s="1"/>
      <c r="B22" s="25" t="s">
        <v>60</v>
      </c>
      <c r="C22" s="1"/>
      <c r="D22" s="1"/>
      <c r="E22" s="1"/>
      <c r="F22" s="31"/>
      <c r="G22" s="33">
        <v>100</v>
      </c>
    </row>
    <row r="23" spans="1:7">
      <c r="A23" s="1"/>
      <c r="B23" s="16" t="s">
        <v>39</v>
      </c>
      <c r="C23" s="1"/>
      <c r="D23" s="1"/>
      <c r="E23" s="1"/>
      <c r="F23" s="32"/>
      <c r="G23" s="30"/>
    </row>
    <row r="24" spans="1:7">
      <c r="A24" s="1"/>
      <c r="B24" s="1"/>
      <c r="C24" s="1"/>
      <c r="D24" s="1"/>
      <c r="E24" s="1"/>
      <c r="F24" s="31" t="s">
        <v>35</v>
      </c>
      <c r="G24" s="31">
        <v>5000</v>
      </c>
    </row>
    <row r="25" spans="1:7" ht="15.75" thickBot="1">
      <c r="A25" s="1"/>
      <c r="B25" s="25" t="s">
        <v>53</v>
      </c>
      <c r="C25" s="1"/>
      <c r="D25" s="1" t="s">
        <v>55</v>
      </c>
      <c r="E25" s="1"/>
      <c r="F25" s="31" t="s">
        <v>36</v>
      </c>
      <c r="G25" s="31">
        <v>9000</v>
      </c>
    </row>
    <row r="26" spans="1:7" ht="15.75" thickBot="1">
      <c r="A26" s="1"/>
      <c r="B26" s="16" t="s">
        <v>54</v>
      </c>
      <c r="C26" s="1"/>
      <c r="D26" s="26">
        <v>0</v>
      </c>
      <c r="E26" s="1"/>
      <c r="F26" s="31" t="s">
        <v>37</v>
      </c>
      <c r="G26" s="31">
        <v>6000</v>
      </c>
    </row>
    <row r="27" spans="1:7">
      <c r="A27" s="1"/>
      <c r="B27" s="1"/>
      <c r="C27" s="1"/>
      <c r="D27" s="1"/>
      <c r="E27" s="1"/>
      <c r="F27" s="31" t="s">
        <v>38</v>
      </c>
      <c r="G27" s="31">
        <v>8000</v>
      </c>
    </row>
    <row r="28" spans="1:7">
      <c r="A28" s="1"/>
      <c r="B28" s="1"/>
      <c r="C28" s="1"/>
      <c r="D28" s="1"/>
      <c r="E28" s="1"/>
      <c r="F28" s="32"/>
      <c r="G28" s="30"/>
    </row>
    <row r="29" spans="1:7" ht="15.75">
      <c r="A29" s="1"/>
      <c r="B29" s="14" t="s">
        <v>4</v>
      </c>
      <c r="C29" s="15" t="s">
        <v>5</v>
      </c>
      <c r="D29" s="15" t="s">
        <v>14</v>
      </c>
      <c r="E29" s="15" t="s">
        <v>6</v>
      </c>
      <c r="F29" s="31" t="s">
        <v>39</v>
      </c>
      <c r="G29" s="31">
        <v>3000</v>
      </c>
    </row>
    <row r="30" spans="1:7">
      <c r="A30" s="1"/>
      <c r="B30" s="16"/>
      <c r="C30" s="17"/>
      <c r="D30" s="17"/>
      <c r="E30" s="17"/>
      <c r="F30" s="31" t="s">
        <v>40</v>
      </c>
      <c r="G30" s="31">
        <v>5000</v>
      </c>
    </row>
    <row r="31" spans="1:7">
      <c r="A31" s="1"/>
      <c r="B31" s="27" t="s">
        <v>9</v>
      </c>
      <c r="C31" s="28">
        <f>VLOOKUP(B11,'TU1'!A:B,2,0)</f>
        <v>1500</v>
      </c>
      <c r="D31" s="28">
        <v>1</v>
      </c>
      <c r="E31" s="28">
        <f>D31*C31</f>
        <v>1500</v>
      </c>
      <c r="F31" s="31" t="s">
        <v>41</v>
      </c>
      <c r="G31" s="31">
        <v>7000</v>
      </c>
    </row>
    <row r="32" spans="1:7">
      <c r="A32" s="1"/>
      <c r="B32" s="27"/>
      <c r="C32" s="28"/>
      <c r="D32" s="28"/>
      <c r="E32" s="28"/>
      <c r="F32" s="31" t="s">
        <v>42</v>
      </c>
      <c r="G32" s="31">
        <v>3000</v>
      </c>
    </row>
    <row r="33" spans="1:7">
      <c r="A33" s="1"/>
      <c r="B33" s="27" t="s">
        <v>10</v>
      </c>
      <c r="C33" s="29">
        <f>VLOOKUP(B14,'TM1'!A:B,2,0)</f>
        <v>1500</v>
      </c>
      <c r="D33" s="28">
        <v>1</v>
      </c>
      <c r="E33" s="28">
        <f>D33*C33</f>
        <v>1500</v>
      </c>
      <c r="F33" s="31" t="s">
        <v>43</v>
      </c>
      <c r="G33" s="31">
        <v>6000</v>
      </c>
    </row>
    <row r="34" spans="1:7">
      <c r="A34" s="1"/>
      <c r="B34" s="27"/>
      <c r="C34" s="28"/>
      <c r="D34" s="28"/>
      <c r="E34" s="28"/>
      <c r="F34" s="31" t="s">
        <v>45</v>
      </c>
      <c r="G34" s="31">
        <v>15000</v>
      </c>
    </row>
    <row r="35" spans="1:7">
      <c r="A35" s="1"/>
      <c r="B35" s="27" t="s">
        <v>49</v>
      </c>
      <c r="C35" s="28" t="e">
        <f>VLOOKUP(B17,#REF!,2,0)</f>
        <v>#REF!</v>
      </c>
      <c r="D35" s="28">
        <f>D17</f>
        <v>5</v>
      </c>
      <c r="E35" s="28" t="e">
        <f>D35*C35</f>
        <v>#REF!</v>
      </c>
      <c r="F35" s="31" t="s">
        <v>46</v>
      </c>
      <c r="G35" s="31">
        <v>30000</v>
      </c>
    </row>
    <row r="36" spans="1:7" ht="16.5" customHeight="1">
      <c r="A36" s="1"/>
      <c r="B36" s="27"/>
      <c r="C36" s="28"/>
      <c r="D36" s="28"/>
      <c r="E36" s="28"/>
      <c r="F36" s="30"/>
      <c r="G36" s="30"/>
    </row>
    <row r="37" spans="1:7">
      <c r="A37" s="1"/>
      <c r="B37" s="27" t="s">
        <v>11</v>
      </c>
      <c r="C37" s="28">
        <f>VLOOKUP(B20,'TP1'!A:B,2,0)</f>
        <v>6000</v>
      </c>
      <c r="D37" s="28">
        <v>1</v>
      </c>
      <c r="E37" s="28">
        <f>D37*C37</f>
        <v>6000</v>
      </c>
      <c r="F37" s="31" t="s">
        <v>44</v>
      </c>
      <c r="G37" s="31">
        <v>50</v>
      </c>
    </row>
    <row r="38" spans="1:7">
      <c r="A38" s="1"/>
      <c r="B38" s="27"/>
      <c r="C38" s="28"/>
      <c r="D38" s="28"/>
      <c r="E38" s="28"/>
      <c r="F38" s="32"/>
      <c r="G38" s="30"/>
    </row>
    <row r="39" spans="1:7">
      <c r="A39" s="1"/>
      <c r="B39" s="27" t="s">
        <v>51</v>
      </c>
      <c r="C39" s="28">
        <f>VLOOKUP(B23,'T PARK vit'!A:B,2,0)</f>
        <v>3000</v>
      </c>
      <c r="D39" s="28">
        <v>1</v>
      </c>
      <c r="E39" s="28">
        <f>D39*C39</f>
        <v>3000</v>
      </c>
      <c r="F39" s="32"/>
      <c r="G39" s="30"/>
    </row>
    <row r="40" spans="1:7">
      <c r="A40" s="1"/>
      <c r="B40" s="27"/>
      <c r="C40" s="28"/>
      <c r="D40" s="28"/>
      <c r="E40" s="28"/>
      <c r="F40" s="31" t="s">
        <v>29</v>
      </c>
      <c r="G40" s="30"/>
    </row>
    <row r="41" spans="1:7">
      <c r="A41" s="1"/>
      <c r="B41" s="27" t="s">
        <v>52</v>
      </c>
      <c r="C41" s="28">
        <v>50</v>
      </c>
      <c r="D41" s="28">
        <f>D26</f>
        <v>0</v>
      </c>
      <c r="E41" s="28">
        <f>D41*C41</f>
        <v>0</v>
      </c>
      <c r="F41" s="31" t="s">
        <v>30</v>
      </c>
      <c r="G41" s="30"/>
    </row>
    <row r="42" spans="1:7">
      <c r="A42" s="1"/>
      <c r="B42" s="27"/>
      <c r="C42" s="28"/>
      <c r="D42" s="28"/>
      <c r="E42" s="28"/>
      <c r="F42" s="31" t="s">
        <v>31</v>
      </c>
      <c r="G42" s="30"/>
    </row>
    <row r="43" spans="1:7">
      <c r="A43" s="1"/>
      <c r="B43" s="27" t="s">
        <v>7</v>
      </c>
      <c r="C43" s="28">
        <v>200</v>
      </c>
      <c r="D43" s="28">
        <v>1</v>
      </c>
      <c r="E43" s="28">
        <f>D43*C43</f>
        <v>200</v>
      </c>
      <c r="F43" s="30"/>
      <c r="G43" s="30"/>
    </row>
    <row r="44" spans="1:7">
      <c r="A44" s="1"/>
      <c r="B44" s="16"/>
      <c r="C44" s="17"/>
      <c r="D44" s="17"/>
      <c r="E44" s="17"/>
      <c r="F44" s="30"/>
      <c r="G44" s="30"/>
    </row>
    <row r="45" spans="1:7" ht="18.75">
      <c r="A45" s="23"/>
      <c r="B45" s="18" t="s">
        <v>8</v>
      </c>
      <c r="C45" s="24"/>
      <c r="D45" s="24"/>
      <c r="E45" s="19" t="e">
        <f>SUM(E31:E44)</f>
        <v>#REF!</v>
      </c>
      <c r="F45" s="30"/>
    </row>
    <row r="46" spans="1:7">
      <c r="A46" s="23"/>
      <c r="B46" s="23"/>
      <c r="C46" s="23"/>
      <c r="D46" s="23"/>
      <c r="E46" s="23"/>
      <c r="F46" s="35"/>
    </row>
    <row r="47" spans="1:7">
      <c r="F47" s="35"/>
    </row>
    <row r="48" spans="1:7">
      <c r="F48" s="35"/>
    </row>
    <row r="49" spans="6:6">
      <c r="F49" s="35"/>
    </row>
  </sheetData>
  <dataValidations count="5">
    <dataValidation type="list" allowBlank="1" showInputMessage="1" showErrorMessage="1" sqref="B23">
      <formula1>$F$29:$F$35</formula1>
    </dataValidation>
    <dataValidation type="list" allowBlank="1" showInputMessage="1" showErrorMessage="1" sqref="B20">
      <formula1>$F$24:$F$27</formula1>
    </dataValidation>
    <dataValidation type="list" allowBlank="1" showInputMessage="1" showErrorMessage="1" sqref="B17">
      <formula1>$F$40:$F$42</formula1>
    </dataValidation>
    <dataValidation type="list" allowBlank="1" showInputMessage="1" showErrorMessage="1" sqref="B14">
      <formula1>$F$15:$F$18</formula1>
    </dataValidation>
    <dataValidation type="list" allowBlank="1" showInputMessage="1" showErrorMessage="1" sqref="B11">
      <formula1>$F$1:$F$13</formula1>
    </dataValidation>
  </dataValidations>
  <pageMargins left="0.7" right="0.7" top="0.75" bottom="0.75" header="0.3" footer="0.3"/>
  <pageSetup scale="7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showGridLines="0" showRowColHeaders="0" zoomScale="80" zoomScaleNormal="80" workbookViewId="0"/>
  </sheetViews>
  <sheetFormatPr defaultRowHeight="15"/>
  <cols>
    <col min="1" max="1" width="6.5703125" customWidth="1"/>
    <col min="2" max="2" width="66.42578125" customWidth="1"/>
    <col min="3" max="3" width="13.140625" customWidth="1"/>
    <col min="4" max="4" width="13.28515625" customWidth="1"/>
    <col min="5" max="5" width="18.140625" customWidth="1"/>
    <col min="8" max="8" width="109.85546875" customWidth="1"/>
  </cols>
  <sheetData>
    <row r="1" spans="1:8">
      <c r="A1" s="1"/>
      <c r="B1" s="1"/>
      <c r="C1" s="1"/>
      <c r="D1" s="1"/>
      <c r="E1" s="1"/>
      <c r="H1" s="30"/>
    </row>
    <row r="2" spans="1:8">
      <c r="A2" s="1"/>
      <c r="B2" s="1"/>
      <c r="C2" s="1"/>
      <c r="D2" s="1"/>
      <c r="E2" s="1"/>
      <c r="H2" s="31" t="s">
        <v>15</v>
      </c>
    </row>
    <row r="3" spans="1:8">
      <c r="A3" s="1"/>
      <c r="B3" s="1"/>
      <c r="C3" s="1"/>
      <c r="D3" s="1"/>
      <c r="E3" s="1"/>
      <c r="H3" s="31" t="s">
        <v>16</v>
      </c>
    </row>
    <row r="4" spans="1:8">
      <c r="A4" s="1"/>
      <c r="B4" s="1"/>
      <c r="C4" s="1"/>
      <c r="D4" s="1"/>
      <c r="E4" s="1"/>
      <c r="H4" s="31" t="s">
        <v>17</v>
      </c>
    </row>
    <row r="5" spans="1:8" ht="18.75">
      <c r="A5" s="1"/>
      <c r="B5" s="11" t="s">
        <v>12</v>
      </c>
      <c r="C5" s="1"/>
      <c r="D5" s="1"/>
      <c r="E5" s="1"/>
      <c r="H5" s="31" t="s">
        <v>18</v>
      </c>
    </row>
    <row r="6" spans="1:8">
      <c r="A6" s="1"/>
      <c r="B6" s="1"/>
      <c r="C6" s="1"/>
      <c r="D6" s="1"/>
      <c r="E6" s="1"/>
      <c r="H6" s="31" t="s">
        <v>19</v>
      </c>
    </row>
    <row r="7" spans="1:8" ht="21">
      <c r="A7" s="1"/>
      <c r="B7" s="12" t="s">
        <v>61</v>
      </c>
      <c r="C7" s="12"/>
      <c r="D7" s="12"/>
      <c r="E7" s="13"/>
      <c r="F7" s="20"/>
      <c r="H7" s="31" t="s">
        <v>20</v>
      </c>
    </row>
    <row r="8" spans="1:8" ht="21">
      <c r="A8" s="1"/>
      <c r="B8" s="1"/>
      <c r="C8" s="13"/>
      <c r="D8" s="1"/>
      <c r="E8" s="1"/>
      <c r="H8" s="31" t="s">
        <v>21</v>
      </c>
    </row>
    <row r="9" spans="1:8">
      <c r="A9" s="1"/>
      <c r="B9" s="1"/>
      <c r="C9" s="1"/>
      <c r="D9" s="1"/>
      <c r="E9" s="1"/>
      <c r="H9" s="31" t="s">
        <v>22</v>
      </c>
    </row>
    <row r="10" spans="1:8">
      <c r="A10" s="1"/>
      <c r="B10" s="25" t="s">
        <v>56</v>
      </c>
      <c r="C10" s="1"/>
      <c r="D10" s="1"/>
      <c r="E10" s="1"/>
      <c r="H10" s="31" t="s">
        <v>23</v>
      </c>
    </row>
    <row r="11" spans="1:8">
      <c r="A11" s="1"/>
      <c r="B11" s="16" t="s">
        <v>15</v>
      </c>
      <c r="C11" s="1"/>
      <c r="D11" s="1"/>
      <c r="E11" s="1"/>
      <c r="H11" s="31" t="s">
        <v>24</v>
      </c>
    </row>
    <row r="12" spans="1:8">
      <c r="A12" s="1"/>
      <c r="B12" s="16"/>
      <c r="C12" s="1"/>
      <c r="D12" s="1"/>
      <c r="E12" s="1"/>
      <c r="H12" s="31" t="s">
        <v>25</v>
      </c>
    </row>
    <row r="13" spans="1:8">
      <c r="A13" s="1"/>
      <c r="B13" s="25" t="s">
        <v>57</v>
      </c>
      <c r="C13" s="1"/>
      <c r="D13" s="1"/>
      <c r="E13" s="1"/>
      <c r="H13" s="31" t="s">
        <v>26</v>
      </c>
    </row>
    <row r="14" spans="1:8">
      <c r="A14" s="1"/>
      <c r="B14" s="16" t="s">
        <v>33</v>
      </c>
      <c r="C14" s="1"/>
      <c r="D14" s="1"/>
      <c r="E14" s="1"/>
      <c r="H14" s="31" t="s">
        <v>27</v>
      </c>
    </row>
    <row r="15" spans="1:8">
      <c r="A15" s="1"/>
      <c r="B15" s="1"/>
      <c r="C15" s="1"/>
      <c r="D15" s="1"/>
      <c r="E15" s="1"/>
      <c r="H15" s="32"/>
    </row>
    <row r="16" spans="1:8" ht="15.75" thickBot="1">
      <c r="A16" s="1"/>
      <c r="B16" s="25" t="s">
        <v>58</v>
      </c>
      <c r="C16" s="1"/>
      <c r="D16" s="1" t="s">
        <v>50</v>
      </c>
      <c r="E16" s="1"/>
      <c r="H16" s="31" t="s">
        <v>28</v>
      </c>
    </row>
    <row r="17" spans="1:8" ht="15.75" thickBot="1">
      <c r="A17" s="1"/>
      <c r="B17" s="16" t="s">
        <v>30</v>
      </c>
      <c r="C17" s="1"/>
      <c r="D17" s="26">
        <v>5</v>
      </c>
      <c r="E17" s="1"/>
      <c r="H17" s="31" t="s">
        <v>32</v>
      </c>
    </row>
    <row r="18" spans="1:8">
      <c r="A18" s="1"/>
      <c r="B18" s="1"/>
      <c r="C18" s="1"/>
      <c r="D18" s="1"/>
      <c r="E18" s="1"/>
      <c r="H18" s="31" t="s">
        <v>33</v>
      </c>
    </row>
    <row r="19" spans="1:8">
      <c r="A19" s="1"/>
      <c r="B19" s="25" t="s">
        <v>59</v>
      </c>
      <c r="C19" s="1"/>
      <c r="D19" s="1"/>
      <c r="E19" s="1"/>
      <c r="H19" s="31" t="s">
        <v>34</v>
      </c>
    </row>
    <row r="20" spans="1:8">
      <c r="A20" s="1"/>
      <c r="B20" s="16" t="s">
        <v>37</v>
      </c>
      <c r="C20" s="1"/>
      <c r="D20" s="1"/>
      <c r="E20" s="1"/>
      <c r="H20" s="31"/>
    </row>
    <row r="21" spans="1:8">
      <c r="A21" s="1"/>
      <c r="B21" s="16"/>
      <c r="C21" s="1"/>
      <c r="D21" s="1"/>
      <c r="E21" s="1"/>
      <c r="H21" s="31" t="s">
        <v>29</v>
      </c>
    </row>
    <row r="22" spans="1:8">
      <c r="A22" s="1"/>
      <c r="B22" s="25" t="s">
        <v>60</v>
      </c>
      <c r="C22" s="1"/>
      <c r="D22" s="1"/>
      <c r="E22" s="1"/>
      <c r="H22" s="31" t="s">
        <v>47</v>
      </c>
    </row>
    <row r="23" spans="1:8">
      <c r="A23" s="1"/>
      <c r="B23" s="16" t="s">
        <v>39</v>
      </c>
      <c r="C23" s="1"/>
      <c r="D23" s="1"/>
      <c r="E23" s="1"/>
      <c r="H23" s="31" t="s">
        <v>48</v>
      </c>
    </row>
    <row r="24" spans="1:8">
      <c r="A24" s="1"/>
      <c r="B24" s="1"/>
      <c r="C24" s="1"/>
      <c r="D24" s="1"/>
      <c r="E24" s="1"/>
      <c r="H24" s="32"/>
    </row>
    <row r="25" spans="1:8" ht="15.75" thickBot="1">
      <c r="A25" s="1"/>
      <c r="B25" s="25" t="s">
        <v>53</v>
      </c>
      <c r="C25" s="1"/>
      <c r="D25" s="1" t="s">
        <v>55</v>
      </c>
      <c r="E25" s="1"/>
      <c r="H25" s="31" t="s">
        <v>35</v>
      </c>
    </row>
    <row r="26" spans="1:8" ht="15.75" thickBot="1">
      <c r="A26" s="1"/>
      <c r="B26" s="16" t="s">
        <v>54</v>
      </c>
      <c r="C26" s="1"/>
      <c r="D26" s="26">
        <v>0</v>
      </c>
      <c r="E26" s="1"/>
      <c r="H26" s="31" t="s">
        <v>36</v>
      </c>
    </row>
    <row r="27" spans="1:8">
      <c r="A27" s="1"/>
      <c r="B27" s="1"/>
      <c r="C27" s="1"/>
      <c r="D27" s="1"/>
      <c r="E27" s="1"/>
      <c r="H27" s="31" t="s">
        <v>37</v>
      </c>
    </row>
    <row r="28" spans="1:8">
      <c r="A28" s="1"/>
      <c r="B28" s="1"/>
      <c r="C28" s="1"/>
      <c r="D28" s="1"/>
      <c r="E28" s="1"/>
      <c r="H28" s="31" t="s">
        <v>38</v>
      </c>
    </row>
    <row r="29" spans="1:8" ht="15.75">
      <c r="A29" s="1"/>
      <c r="B29" s="14" t="s">
        <v>4</v>
      </c>
      <c r="C29" s="15" t="s">
        <v>5</v>
      </c>
      <c r="D29" s="15" t="s">
        <v>14</v>
      </c>
      <c r="E29" s="15" t="s">
        <v>6</v>
      </c>
      <c r="H29" s="32"/>
    </row>
    <row r="30" spans="1:8">
      <c r="A30" s="1"/>
      <c r="B30" s="16"/>
      <c r="C30" s="17"/>
      <c r="D30" s="17"/>
      <c r="E30" s="17"/>
      <c r="H30" s="31" t="s">
        <v>39</v>
      </c>
    </row>
    <row r="31" spans="1:8">
      <c r="A31" s="1"/>
      <c r="B31" s="27" t="s">
        <v>9</v>
      </c>
      <c r="C31" s="28">
        <f>VLOOKUP(B11,'TU1'!A:B,2,0)</f>
        <v>40000</v>
      </c>
      <c r="D31" s="28">
        <v>1</v>
      </c>
      <c r="E31" s="28">
        <f>D31*C31</f>
        <v>40000</v>
      </c>
      <c r="H31" s="31" t="s">
        <v>40</v>
      </c>
    </row>
    <row r="32" spans="1:8">
      <c r="A32" s="1"/>
      <c r="B32" s="27"/>
      <c r="C32" s="28"/>
      <c r="D32" s="28"/>
      <c r="E32" s="28"/>
      <c r="H32" s="31" t="s">
        <v>41</v>
      </c>
    </row>
    <row r="33" spans="1:8">
      <c r="A33" s="1"/>
      <c r="B33" s="27" t="s">
        <v>10</v>
      </c>
      <c r="C33" s="29">
        <f>VLOOKUP(B14,'TM1'!A:B,2,0)</f>
        <v>1500</v>
      </c>
      <c r="D33" s="28">
        <v>1</v>
      </c>
      <c r="E33" s="28">
        <f>D33*C33</f>
        <v>1500</v>
      </c>
      <c r="H33" s="31" t="s">
        <v>42</v>
      </c>
    </row>
    <row r="34" spans="1:8">
      <c r="A34" s="1"/>
      <c r="B34" s="27"/>
      <c r="C34" s="28"/>
      <c r="D34" s="28"/>
      <c r="E34" s="28"/>
      <c r="H34" s="31" t="s">
        <v>43</v>
      </c>
    </row>
    <row r="35" spans="1:8">
      <c r="A35" s="1"/>
      <c r="B35" s="27" t="s">
        <v>49</v>
      </c>
      <c r="C35" s="28">
        <f>VLOOKUP(B17,'TT1'!A:B,2,0)</f>
        <v>100</v>
      </c>
      <c r="D35" s="28">
        <f>D17</f>
        <v>5</v>
      </c>
      <c r="E35" s="28">
        <f>D35*C35</f>
        <v>500</v>
      </c>
      <c r="H35" s="31" t="s">
        <v>45</v>
      </c>
    </row>
    <row r="36" spans="1:8">
      <c r="A36" s="1"/>
      <c r="B36" s="27"/>
      <c r="C36" s="28"/>
      <c r="D36" s="28"/>
      <c r="E36" s="28"/>
      <c r="H36" s="31" t="s">
        <v>46</v>
      </c>
    </row>
    <row r="37" spans="1:8">
      <c r="A37" s="1"/>
      <c r="B37" s="27" t="s">
        <v>11</v>
      </c>
      <c r="C37" s="28">
        <f>VLOOKUP(B20,'TP2'!A:B,2,0)</f>
        <v>5000</v>
      </c>
      <c r="D37" s="28">
        <v>1</v>
      </c>
      <c r="E37" s="28">
        <f>D37*C37</f>
        <v>5000</v>
      </c>
      <c r="H37" s="30"/>
    </row>
    <row r="38" spans="1:8">
      <c r="A38" s="1"/>
      <c r="B38" s="27"/>
      <c r="C38" s="28"/>
      <c r="D38" s="28"/>
      <c r="E38" s="28"/>
      <c r="H38" s="30"/>
    </row>
    <row r="39" spans="1:8">
      <c r="A39" s="1"/>
      <c r="B39" s="27" t="s">
        <v>51</v>
      </c>
      <c r="C39" s="28">
        <f>VLOOKUP(B23,'T PARK vit'!A:B,2,0)</f>
        <v>3000</v>
      </c>
      <c r="D39" s="28">
        <v>1</v>
      </c>
      <c r="E39" s="28">
        <f>D39*C39</f>
        <v>3000</v>
      </c>
      <c r="H39" s="30"/>
    </row>
    <row r="40" spans="1:8">
      <c r="A40" s="1"/>
      <c r="B40" s="27"/>
      <c r="C40" s="28"/>
      <c r="D40" s="28"/>
      <c r="E40" s="28"/>
      <c r="H40" s="31" t="s">
        <v>29</v>
      </c>
    </row>
    <row r="41" spans="1:8">
      <c r="A41" s="1"/>
      <c r="B41" s="27" t="s">
        <v>52</v>
      </c>
      <c r="C41" s="28">
        <v>50</v>
      </c>
      <c r="D41" s="28">
        <f>D26</f>
        <v>0</v>
      </c>
      <c r="E41" s="28">
        <f>D41*C41</f>
        <v>0</v>
      </c>
      <c r="H41" s="31" t="s">
        <v>30</v>
      </c>
    </row>
    <row r="42" spans="1:8">
      <c r="A42" s="1"/>
      <c r="B42" s="27"/>
      <c r="C42" s="28"/>
      <c r="D42" s="28"/>
      <c r="E42" s="28"/>
      <c r="H42" s="31" t="s">
        <v>31</v>
      </c>
    </row>
    <row r="43" spans="1:8">
      <c r="A43" s="1"/>
      <c r="B43" s="27" t="s">
        <v>7</v>
      </c>
      <c r="C43" s="28">
        <v>200</v>
      </c>
      <c r="D43" s="28">
        <v>1</v>
      </c>
      <c r="E43" s="28">
        <f>D43*C43</f>
        <v>200</v>
      </c>
      <c r="H43" s="30"/>
    </row>
    <row r="44" spans="1:8">
      <c r="A44" s="1"/>
      <c r="B44" s="16"/>
      <c r="C44" s="17"/>
      <c r="D44" s="17"/>
      <c r="E44" s="17"/>
      <c r="H44" s="30"/>
    </row>
    <row r="45" spans="1:8" ht="18.75">
      <c r="A45" s="23"/>
      <c r="B45" s="18" t="s">
        <v>8</v>
      </c>
      <c r="C45" s="24"/>
      <c r="D45" s="24"/>
      <c r="E45" s="19">
        <f>SUM(E31:E44)</f>
        <v>50200</v>
      </c>
      <c r="H45" s="30"/>
    </row>
    <row r="46" spans="1:8">
      <c r="A46" s="23"/>
      <c r="B46" s="23"/>
      <c r="C46" s="23"/>
      <c r="D46" s="23"/>
      <c r="E46" s="23"/>
    </row>
  </sheetData>
  <dataValidations count="5">
    <dataValidation type="list" allowBlank="1" showInputMessage="1" showErrorMessage="1" sqref="B11">
      <formula1>$H$2:$H$14</formula1>
    </dataValidation>
    <dataValidation type="list" allowBlank="1" showInputMessage="1" showErrorMessage="1" sqref="B14">
      <formula1>$H$16:$H$19</formula1>
    </dataValidation>
    <dataValidation type="list" allowBlank="1" showInputMessage="1" showErrorMessage="1" sqref="B17">
      <formula1>$H$40:$H$42</formula1>
    </dataValidation>
    <dataValidation type="list" allowBlank="1" showInputMessage="1" showErrorMessage="1" sqref="B20">
      <formula1>$H$25:$H$28</formula1>
    </dataValidation>
    <dataValidation type="list" allowBlank="1" showInputMessage="1" showErrorMessage="1" sqref="B23">
      <formula1>$H$30:$H$36</formula1>
    </dataValidation>
  </dataValidations>
  <pageMargins left="0.7" right="0.7" top="0.75" bottom="0.75" header="0.3" footer="0.3"/>
  <pageSetup scale="7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showGridLines="0" showRowColHeaders="0" zoomScale="80" zoomScaleNormal="80" workbookViewId="0"/>
  </sheetViews>
  <sheetFormatPr defaultRowHeight="15"/>
  <cols>
    <col min="1" max="1" width="5.140625" customWidth="1"/>
    <col min="2" max="2" width="65" customWidth="1"/>
    <col min="3" max="3" width="13.140625" customWidth="1"/>
    <col min="4" max="4" width="16.140625" customWidth="1"/>
    <col min="5" max="5" width="17.7109375" customWidth="1"/>
    <col min="8" max="8" width="109.7109375" customWidth="1"/>
  </cols>
  <sheetData>
    <row r="1" spans="1:8">
      <c r="A1" s="1"/>
      <c r="B1" s="1"/>
      <c r="C1" s="1"/>
      <c r="D1" s="1"/>
      <c r="E1" s="1"/>
      <c r="H1" s="30"/>
    </row>
    <row r="2" spans="1:8">
      <c r="A2" s="1"/>
      <c r="B2" s="1"/>
      <c r="C2" s="1"/>
      <c r="D2" s="1"/>
      <c r="E2" s="1"/>
      <c r="H2" s="31" t="s">
        <v>15</v>
      </c>
    </row>
    <row r="3" spans="1:8">
      <c r="A3" s="1"/>
      <c r="B3" s="1"/>
      <c r="C3" s="1"/>
      <c r="D3" s="1"/>
      <c r="E3" s="1"/>
      <c r="H3" s="31" t="s">
        <v>16</v>
      </c>
    </row>
    <row r="4" spans="1:8">
      <c r="A4" s="1"/>
      <c r="B4" s="1"/>
      <c r="C4" s="1"/>
      <c r="D4" s="1"/>
      <c r="E4" s="1"/>
      <c r="H4" s="31" t="s">
        <v>17</v>
      </c>
    </row>
    <row r="5" spans="1:8" ht="18.75">
      <c r="A5" s="1"/>
      <c r="B5" s="11" t="s">
        <v>12</v>
      </c>
      <c r="C5" s="1"/>
      <c r="D5" s="1"/>
      <c r="E5" s="1"/>
      <c r="H5" s="31" t="s">
        <v>18</v>
      </c>
    </row>
    <row r="6" spans="1:8">
      <c r="A6" s="1"/>
      <c r="B6" s="1"/>
      <c r="C6" s="1"/>
      <c r="D6" s="1"/>
      <c r="E6" s="1"/>
      <c r="H6" s="31" t="s">
        <v>19</v>
      </c>
    </row>
    <row r="7" spans="1:8" ht="21">
      <c r="A7" s="1"/>
      <c r="B7" s="1" t="s">
        <v>62</v>
      </c>
      <c r="C7" s="1"/>
      <c r="D7" s="1"/>
      <c r="E7" s="1"/>
      <c r="H7" s="31" t="s">
        <v>20</v>
      </c>
    </row>
    <row r="8" spans="1:8" ht="21">
      <c r="A8" s="1"/>
      <c r="B8" s="1"/>
      <c r="C8" s="13"/>
      <c r="D8" s="1"/>
      <c r="E8" s="1"/>
      <c r="H8" s="31" t="s">
        <v>21</v>
      </c>
    </row>
    <row r="9" spans="1:8">
      <c r="A9" s="1"/>
      <c r="B9" s="1"/>
      <c r="C9" s="1"/>
      <c r="D9" s="1"/>
      <c r="E9" s="1"/>
      <c r="H9" s="31" t="s">
        <v>22</v>
      </c>
    </row>
    <row r="10" spans="1:8">
      <c r="A10" s="1"/>
      <c r="B10" s="25" t="s">
        <v>56</v>
      </c>
      <c r="C10" s="1"/>
      <c r="D10" s="1"/>
      <c r="E10" s="1"/>
      <c r="H10" s="31" t="s">
        <v>23</v>
      </c>
    </row>
    <row r="11" spans="1:8">
      <c r="A11" s="1"/>
      <c r="B11" s="16" t="s">
        <v>20</v>
      </c>
      <c r="C11" s="1"/>
      <c r="D11" s="1"/>
      <c r="E11" s="1"/>
      <c r="H11" s="31" t="s">
        <v>24</v>
      </c>
    </row>
    <row r="12" spans="1:8">
      <c r="A12" s="1"/>
      <c r="B12" s="16"/>
      <c r="C12" s="1"/>
      <c r="D12" s="1"/>
      <c r="E12" s="1"/>
      <c r="H12" s="31" t="s">
        <v>25</v>
      </c>
    </row>
    <row r="13" spans="1:8">
      <c r="A13" s="1"/>
      <c r="B13" s="25" t="s">
        <v>57</v>
      </c>
      <c r="C13" s="1"/>
      <c r="D13" s="1"/>
      <c r="E13" s="1"/>
      <c r="H13" s="31" t="s">
        <v>26</v>
      </c>
    </row>
    <row r="14" spans="1:8">
      <c r="A14" s="1"/>
      <c r="B14" s="16" t="s">
        <v>33</v>
      </c>
      <c r="C14" s="1"/>
      <c r="D14" s="1"/>
      <c r="E14" s="1"/>
      <c r="H14" s="31" t="s">
        <v>27</v>
      </c>
    </row>
    <row r="15" spans="1:8">
      <c r="A15" s="1"/>
      <c r="B15" s="1"/>
      <c r="C15" s="1"/>
      <c r="D15" s="1"/>
      <c r="E15" s="1"/>
      <c r="H15" s="32"/>
    </row>
    <row r="16" spans="1:8" ht="15.75" thickBot="1">
      <c r="A16" s="1"/>
      <c r="B16" s="25" t="s">
        <v>58</v>
      </c>
      <c r="C16" s="1"/>
      <c r="D16" s="1" t="s">
        <v>50</v>
      </c>
      <c r="E16" s="1"/>
      <c r="H16" s="31" t="s">
        <v>28</v>
      </c>
    </row>
    <row r="17" spans="1:8" ht="15.75" thickBot="1">
      <c r="A17" s="1"/>
      <c r="B17" s="16" t="s">
        <v>29</v>
      </c>
      <c r="C17" s="1"/>
      <c r="D17" s="26">
        <v>0</v>
      </c>
      <c r="E17" s="1"/>
      <c r="H17" s="31" t="s">
        <v>32</v>
      </c>
    </row>
    <row r="18" spans="1:8">
      <c r="A18" s="1"/>
      <c r="B18" s="1"/>
      <c r="C18" s="1"/>
      <c r="D18" s="1"/>
      <c r="E18" s="1"/>
      <c r="H18" s="31" t="s">
        <v>33</v>
      </c>
    </row>
    <row r="19" spans="1:8">
      <c r="A19" s="1"/>
      <c r="B19" s="25" t="s">
        <v>59</v>
      </c>
      <c r="C19" s="1"/>
      <c r="D19" s="1"/>
      <c r="E19" s="1"/>
      <c r="H19" s="31" t="s">
        <v>34</v>
      </c>
    </row>
    <row r="20" spans="1:8">
      <c r="A20" s="1"/>
      <c r="B20" s="16" t="s">
        <v>37</v>
      </c>
      <c r="C20" s="1"/>
      <c r="D20" s="1"/>
      <c r="E20" s="1"/>
      <c r="H20" s="31"/>
    </row>
    <row r="21" spans="1:8">
      <c r="A21" s="1"/>
      <c r="B21" s="16"/>
      <c r="C21" s="1"/>
      <c r="D21" s="1"/>
      <c r="E21" s="1"/>
      <c r="H21" s="31" t="s">
        <v>29</v>
      </c>
    </row>
    <row r="22" spans="1:8">
      <c r="A22" s="1"/>
      <c r="B22" s="25" t="s">
        <v>60</v>
      </c>
      <c r="C22" s="1"/>
      <c r="D22" s="1"/>
      <c r="E22" s="1"/>
      <c r="H22" s="31" t="s">
        <v>47</v>
      </c>
    </row>
    <row r="23" spans="1:8">
      <c r="A23" s="1"/>
      <c r="B23" s="16" t="s">
        <v>39</v>
      </c>
      <c r="C23" s="1"/>
      <c r="D23" s="1"/>
      <c r="E23" s="1"/>
      <c r="H23" s="31" t="s">
        <v>48</v>
      </c>
    </row>
    <row r="24" spans="1:8">
      <c r="A24" s="1"/>
      <c r="B24" s="1"/>
      <c r="C24" s="1"/>
      <c r="D24" s="1"/>
      <c r="E24" s="1"/>
      <c r="H24" s="32"/>
    </row>
    <row r="25" spans="1:8" ht="15.75" thickBot="1">
      <c r="A25" s="1"/>
      <c r="B25" s="25" t="s">
        <v>53</v>
      </c>
      <c r="C25" s="1"/>
      <c r="D25" s="1" t="s">
        <v>55</v>
      </c>
      <c r="E25" s="1"/>
      <c r="H25" s="31" t="s">
        <v>35</v>
      </c>
    </row>
    <row r="26" spans="1:8" ht="15.75" thickBot="1">
      <c r="A26" s="1"/>
      <c r="B26" s="16" t="s">
        <v>54</v>
      </c>
      <c r="C26" s="1"/>
      <c r="D26" s="26">
        <v>0</v>
      </c>
      <c r="E26" s="1"/>
      <c r="H26" s="31" t="s">
        <v>36</v>
      </c>
    </row>
    <row r="27" spans="1:8">
      <c r="A27" s="1"/>
      <c r="B27" s="1"/>
      <c r="C27" s="1"/>
      <c r="D27" s="1"/>
      <c r="E27" s="1"/>
      <c r="H27" s="31" t="s">
        <v>37</v>
      </c>
    </row>
    <row r="28" spans="1:8">
      <c r="A28" s="1"/>
      <c r="B28" s="1"/>
      <c r="C28" s="1"/>
      <c r="D28" s="1"/>
      <c r="E28" s="1"/>
      <c r="H28" s="31" t="s">
        <v>38</v>
      </c>
    </row>
    <row r="29" spans="1:8" ht="15.75">
      <c r="A29" s="1"/>
      <c r="B29" s="14" t="s">
        <v>4</v>
      </c>
      <c r="C29" s="15" t="s">
        <v>5</v>
      </c>
      <c r="D29" s="15" t="s">
        <v>14</v>
      </c>
      <c r="E29" s="15" t="s">
        <v>6</v>
      </c>
      <c r="H29" s="32"/>
    </row>
    <row r="30" spans="1:8">
      <c r="A30" s="1"/>
      <c r="B30" s="16"/>
      <c r="C30" s="17"/>
      <c r="D30" s="17"/>
      <c r="E30" s="17"/>
      <c r="H30" s="31" t="s">
        <v>39</v>
      </c>
    </row>
    <row r="31" spans="1:8">
      <c r="A31" s="1"/>
      <c r="B31" s="27" t="s">
        <v>9</v>
      </c>
      <c r="C31" s="28">
        <f>VLOOKUP(B11,'TU1'!A:B,2,0)</f>
        <v>1500</v>
      </c>
      <c r="D31" s="28">
        <v>1</v>
      </c>
      <c r="E31" s="28">
        <f>D31*C31</f>
        <v>1500</v>
      </c>
      <c r="H31" s="31" t="s">
        <v>40</v>
      </c>
    </row>
    <row r="32" spans="1:8">
      <c r="A32" s="1"/>
      <c r="B32" s="27"/>
      <c r="C32" s="28"/>
      <c r="D32" s="28"/>
      <c r="E32" s="28"/>
      <c r="H32" s="31" t="s">
        <v>41</v>
      </c>
    </row>
    <row r="33" spans="1:8">
      <c r="A33" s="1"/>
      <c r="B33" s="27" t="s">
        <v>10</v>
      </c>
      <c r="C33" s="29">
        <f>VLOOKUP(B14,'TM1'!A:B,2,0)</f>
        <v>1500</v>
      </c>
      <c r="D33" s="28">
        <v>1</v>
      </c>
      <c r="E33" s="28">
        <f>D33*C33</f>
        <v>1500</v>
      </c>
      <c r="H33" s="31" t="s">
        <v>42</v>
      </c>
    </row>
    <row r="34" spans="1:8">
      <c r="A34" s="1"/>
      <c r="B34" s="27"/>
      <c r="C34" s="28"/>
      <c r="D34" s="28"/>
      <c r="E34" s="28"/>
      <c r="H34" s="31" t="s">
        <v>43</v>
      </c>
    </row>
    <row r="35" spans="1:8">
      <c r="A35" s="1"/>
      <c r="B35" s="27" t="s">
        <v>49</v>
      </c>
      <c r="C35" s="28">
        <f>VLOOKUP(B17,'TT1'!A:B,2,0)</f>
        <v>100</v>
      </c>
      <c r="D35" s="28">
        <f>D17</f>
        <v>0</v>
      </c>
      <c r="E35" s="28">
        <f>D35*C35</f>
        <v>0</v>
      </c>
      <c r="H35" s="31" t="s">
        <v>45</v>
      </c>
    </row>
    <row r="36" spans="1:8">
      <c r="A36" s="1"/>
      <c r="B36" s="27"/>
      <c r="C36" s="28"/>
      <c r="D36" s="28"/>
      <c r="E36" s="28"/>
      <c r="H36" s="31" t="s">
        <v>46</v>
      </c>
    </row>
    <row r="37" spans="1:8">
      <c r="A37" s="1"/>
      <c r="B37" s="27" t="s">
        <v>11</v>
      </c>
      <c r="C37" s="28">
        <f>VLOOKUP(B20,'TP3'!A:B,2,0)</f>
        <v>4000</v>
      </c>
      <c r="D37" s="28">
        <v>1</v>
      </c>
      <c r="E37" s="28">
        <f>D37*C37</f>
        <v>4000</v>
      </c>
      <c r="H37" s="30"/>
    </row>
    <row r="38" spans="1:8">
      <c r="A38" s="1"/>
      <c r="B38" s="27"/>
      <c r="C38" s="28"/>
      <c r="D38" s="28"/>
      <c r="E38" s="28"/>
      <c r="H38" s="30"/>
    </row>
    <row r="39" spans="1:8">
      <c r="A39" s="1"/>
      <c r="B39" s="27" t="s">
        <v>51</v>
      </c>
      <c r="C39" s="28">
        <f>VLOOKUP(B23,'T PARK vit'!A:B,2,0)</f>
        <v>3000</v>
      </c>
      <c r="D39" s="28">
        <v>1</v>
      </c>
      <c r="E39" s="28">
        <f>D39*C39</f>
        <v>3000</v>
      </c>
      <c r="H39" s="30"/>
    </row>
    <row r="40" spans="1:8">
      <c r="A40" s="1"/>
      <c r="B40" s="27"/>
      <c r="C40" s="28"/>
      <c r="D40" s="28"/>
      <c r="E40" s="28"/>
      <c r="H40" s="31" t="s">
        <v>29</v>
      </c>
    </row>
    <row r="41" spans="1:8">
      <c r="A41" s="1"/>
      <c r="B41" s="27" t="s">
        <v>52</v>
      </c>
      <c r="C41" s="28">
        <v>50</v>
      </c>
      <c r="D41" s="28">
        <f>D26</f>
        <v>0</v>
      </c>
      <c r="E41" s="28">
        <f>D41*C41</f>
        <v>0</v>
      </c>
      <c r="H41" s="31" t="s">
        <v>30</v>
      </c>
    </row>
    <row r="42" spans="1:8">
      <c r="A42" s="1"/>
      <c r="B42" s="27"/>
      <c r="C42" s="28"/>
      <c r="D42" s="28"/>
      <c r="E42" s="28"/>
      <c r="H42" s="31" t="s">
        <v>31</v>
      </c>
    </row>
    <row r="43" spans="1:8">
      <c r="A43" s="1"/>
      <c r="B43" s="27" t="s">
        <v>7</v>
      </c>
      <c r="C43" s="28">
        <v>200</v>
      </c>
      <c r="D43" s="28">
        <v>1</v>
      </c>
      <c r="E43" s="28">
        <f>D43*C43</f>
        <v>200</v>
      </c>
      <c r="H43" s="30"/>
    </row>
    <row r="44" spans="1:8">
      <c r="A44" s="1"/>
      <c r="B44" s="16"/>
      <c r="C44" s="17"/>
      <c r="D44" s="17"/>
      <c r="E44" s="17"/>
      <c r="H44" s="30"/>
    </row>
    <row r="45" spans="1:8" ht="18.75">
      <c r="A45" s="23"/>
      <c r="B45" s="18" t="s">
        <v>8</v>
      </c>
      <c r="C45" s="24"/>
      <c r="D45" s="24"/>
      <c r="E45" s="19">
        <f>SUM(E31:E44)</f>
        <v>10200</v>
      </c>
      <c r="H45" s="30"/>
    </row>
    <row r="46" spans="1:8">
      <c r="A46" s="23"/>
      <c r="B46" s="23"/>
      <c r="C46" s="23"/>
      <c r="D46" s="23"/>
      <c r="E46" s="23"/>
    </row>
  </sheetData>
  <dataValidations count="5">
    <dataValidation type="list" allowBlank="1" showInputMessage="1" showErrorMessage="1" sqref="B23">
      <formula1>$H$30:$H$36</formula1>
    </dataValidation>
    <dataValidation type="list" allowBlank="1" showInputMessage="1" showErrorMessage="1" sqref="B20">
      <formula1>$H$25:$H$28</formula1>
    </dataValidation>
    <dataValidation type="list" allowBlank="1" showInputMessage="1" showErrorMessage="1" sqref="B17">
      <formula1>$H$40:$H$42</formula1>
    </dataValidation>
    <dataValidation type="list" allowBlank="1" showInputMessage="1" showErrorMessage="1" sqref="B14">
      <formula1>$H$16:$H$19</formula1>
    </dataValidation>
    <dataValidation type="list" allowBlank="1" showInputMessage="1" showErrorMessage="1" sqref="B11">
      <formula1>$H$2:$H$14</formula1>
    </dataValidation>
  </dataValidations>
  <pageMargins left="0.7" right="0.7" top="0.75" bottom="0.75" header="0.3" footer="0.3"/>
  <pageSetup scale="7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sqref="A1:B13"/>
    </sheetView>
  </sheetViews>
  <sheetFormatPr defaultRowHeight="15"/>
  <cols>
    <col min="1" max="1" width="92.5703125" customWidth="1"/>
  </cols>
  <sheetData>
    <row r="1" spans="1:4">
      <c r="A1" s="21" t="s">
        <v>15</v>
      </c>
      <c r="B1" s="22">
        <v>40000</v>
      </c>
      <c r="C1" s="21"/>
      <c r="D1" s="21"/>
    </row>
    <row r="2" spans="1:4">
      <c r="A2" s="21" t="s">
        <v>16</v>
      </c>
      <c r="B2" s="22">
        <v>1000</v>
      </c>
      <c r="C2" s="21"/>
      <c r="D2" s="21"/>
    </row>
    <row r="3" spans="1:4">
      <c r="A3" s="21" t="s">
        <v>17</v>
      </c>
      <c r="B3" s="22">
        <v>20000</v>
      </c>
      <c r="C3" s="21"/>
      <c r="D3" s="21"/>
    </row>
    <row r="4" spans="1:4">
      <c r="A4" s="21" t="s">
        <v>18</v>
      </c>
      <c r="B4" s="22">
        <v>1500</v>
      </c>
      <c r="C4" s="21"/>
      <c r="D4" s="21"/>
    </row>
    <row r="5" spans="1:4">
      <c r="A5" s="21" t="s">
        <v>19</v>
      </c>
      <c r="B5" s="22">
        <v>75000</v>
      </c>
      <c r="C5" s="21"/>
      <c r="D5" s="21"/>
    </row>
    <row r="6" spans="1:4">
      <c r="A6" s="21" t="s">
        <v>20</v>
      </c>
      <c r="B6" s="22">
        <v>1500</v>
      </c>
      <c r="C6" s="21"/>
      <c r="D6" s="21"/>
    </row>
    <row r="7" spans="1:4">
      <c r="A7" s="21" t="s">
        <v>21</v>
      </c>
      <c r="B7" s="22">
        <v>75000</v>
      </c>
      <c r="C7" s="21"/>
      <c r="D7" s="21"/>
    </row>
    <row r="8" spans="1:4">
      <c r="A8" s="21" t="s">
        <v>22</v>
      </c>
      <c r="B8" s="22">
        <v>1500</v>
      </c>
      <c r="C8" s="21"/>
      <c r="D8" s="21"/>
    </row>
    <row r="9" spans="1:4">
      <c r="A9" s="21" t="s">
        <v>23</v>
      </c>
      <c r="B9" s="22">
        <v>15000</v>
      </c>
      <c r="C9" s="21"/>
      <c r="D9" s="21"/>
    </row>
    <row r="10" spans="1:4">
      <c r="A10" s="21" t="s">
        <v>24</v>
      </c>
      <c r="B10" s="22">
        <v>40000</v>
      </c>
      <c r="C10" s="21"/>
      <c r="D10" s="21"/>
    </row>
    <row r="11" spans="1:4">
      <c r="A11" s="21" t="s">
        <v>25</v>
      </c>
      <c r="B11" s="22">
        <v>20000</v>
      </c>
      <c r="C11" s="21"/>
      <c r="D11" s="21"/>
    </row>
    <row r="12" spans="1:4">
      <c r="A12" s="21" t="s">
        <v>26</v>
      </c>
      <c r="B12" s="22">
        <v>5000</v>
      </c>
      <c r="C12" s="21"/>
      <c r="D12" s="21"/>
    </row>
    <row r="13" spans="1:4">
      <c r="A13" s="21" t="s">
        <v>27</v>
      </c>
      <c r="B13" s="22">
        <v>2000</v>
      </c>
      <c r="C13" s="21"/>
      <c r="D13" s="21"/>
    </row>
    <row r="14" spans="1:4">
      <c r="A14" s="21"/>
      <c r="B14" s="21"/>
      <c r="C14" s="21"/>
      <c r="D14" s="21"/>
    </row>
    <row r="15" spans="1:4">
      <c r="A15" s="21"/>
      <c r="B15" s="21"/>
      <c r="C15" s="21"/>
      <c r="D15" s="21"/>
    </row>
    <row r="16" spans="1:4">
      <c r="A16" s="21"/>
      <c r="B16" s="21"/>
      <c r="C16" s="21"/>
      <c r="D16" s="21"/>
    </row>
    <row r="17" spans="1:4">
      <c r="A17" s="21"/>
      <c r="B17" s="21"/>
      <c r="C17" s="21"/>
      <c r="D17" s="21"/>
    </row>
    <row r="18" spans="1:4">
      <c r="A18" s="21"/>
      <c r="B18" s="21"/>
      <c r="C18" s="21"/>
      <c r="D18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A26" sqref="A26"/>
    </sheetView>
  </sheetViews>
  <sheetFormatPr defaultRowHeight="15"/>
  <cols>
    <col min="1" max="1" width="100" customWidth="1"/>
    <col min="2" max="2" width="14.140625" customWidth="1"/>
  </cols>
  <sheetData>
    <row r="1" spans="1:2">
      <c r="A1" s="21" t="s">
        <v>28</v>
      </c>
      <c r="B1" s="22">
        <v>40000</v>
      </c>
    </row>
    <row r="2" spans="1:2">
      <c r="A2" s="21" t="s">
        <v>32</v>
      </c>
      <c r="B2" s="22">
        <v>1500</v>
      </c>
    </row>
    <row r="3" spans="1:2">
      <c r="A3" s="21" t="s">
        <v>33</v>
      </c>
      <c r="B3" s="22">
        <v>1500</v>
      </c>
    </row>
    <row r="4" spans="1:2">
      <c r="A4" s="21" t="s">
        <v>34</v>
      </c>
      <c r="B4" s="22">
        <v>1000</v>
      </c>
    </row>
    <row r="8" spans="1:2">
      <c r="A8" s="21"/>
      <c r="B8" s="21"/>
    </row>
    <row r="9" spans="1:2">
      <c r="A9" s="21"/>
      <c r="B9" s="21"/>
    </row>
    <row r="10" spans="1:2">
      <c r="A10" s="21"/>
      <c r="B10" s="21"/>
    </row>
    <row r="11" spans="1:2">
      <c r="A11" s="21"/>
      <c r="B11" s="21"/>
    </row>
    <row r="12" spans="1:2">
      <c r="A12" s="21"/>
      <c r="B12" s="21"/>
    </row>
    <row r="13" spans="1:2">
      <c r="A13" s="21"/>
      <c r="B13" s="21"/>
    </row>
    <row r="14" spans="1:2">
      <c r="A14" s="21"/>
      <c r="B14" s="2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B4" sqref="A1:B4"/>
    </sheetView>
  </sheetViews>
  <sheetFormatPr defaultRowHeight="15"/>
  <cols>
    <col min="1" max="1" width="103.7109375" customWidth="1"/>
  </cols>
  <sheetData>
    <row r="1" spans="1:2">
      <c r="A1" s="21" t="s">
        <v>29</v>
      </c>
      <c r="B1" s="22">
        <v>100</v>
      </c>
    </row>
    <row r="2" spans="1:2">
      <c r="A2" s="21" t="s">
        <v>30</v>
      </c>
      <c r="B2" s="22">
        <v>100</v>
      </c>
    </row>
    <row r="3" spans="1:2" ht="30" customHeight="1">
      <c r="A3" s="21" t="s">
        <v>31</v>
      </c>
      <c r="B3" s="22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sqref="A1:B4"/>
    </sheetView>
  </sheetViews>
  <sheetFormatPr defaultRowHeight="15"/>
  <cols>
    <col min="1" max="1" width="66.42578125" customWidth="1"/>
    <col min="2" max="2" width="11.5703125" customWidth="1"/>
  </cols>
  <sheetData>
    <row r="1" spans="1:3">
      <c r="A1" s="21" t="s">
        <v>35</v>
      </c>
      <c r="B1" s="21">
        <v>5000</v>
      </c>
      <c r="C1" s="21"/>
    </row>
    <row r="2" spans="1:3">
      <c r="A2" s="21" t="s">
        <v>36</v>
      </c>
      <c r="B2" s="21">
        <v>9000</v>
      </c>
      <c r="C2" s="21"/>
    </row>
    <row r="3" spans="1:3">
      <c r="A3" s="21" t="s">
        <v>37</v>
      </c>
      <c r="B3" s="21">
        <v>6000</v>
      </c>
      <c r="C3" s="21"/>
    </row>
    <row r="4" spans="1:3">
      <c r="A4" s="21" t="s">
        <v>38</v>
      </c>
      <c r="B4" s="21">
        <v>8000</v>
      </c>
      <c r="C4" s="21"/>
    </row>
    <row r="5" spans="1:3">
      <c r="A5" s="21"/>
      <c r="B5" s="21"/>
      <c r="C5" s="21"/>
    </row>
    <row r="6" spans="1:3">
      <c r="A6" s="21"/>
      <c r="B6" s="21"/>
      <c r="C6" s="21"/>
    </row>
    <row r="7" spans="1:3">
      <c r="A7" s="21"/>
      <c r="B7" s="21"/>
      <c r="C7" s="21"/>
    </row>
    <row r="8" spans="1:3">
      <c r="A8" s="21"/>
      <c r="B8" s="21"/>
      <c r="C8" s="21"/>
    </row>
    <row r="9" spans="1:3">
      <c r="A9" s="21"/>
      <c r="B9" s="21"/>
      <c r="C9" s="21"/>
    </row>
    <row r="10" spans="1:3">
      <c r="A10" s="21"/>
      <c r="B10" s="21"/>
      <c r="C10" s="21"/>
    </row>
    <row r="11" spans="1:3">
      <c r="A11" s="21"/>
      <c r="B11" s="21"/>
      <c r="C11" s="21"/>
    </row>
    <row r="12" spans="1:3">
      <c r="A12" s="21"/>
      <c r="B12" s="21"/>
      <c r="C12" s="21"/>
    </row>
    <row r="13" spans="1:3">
      <c r="A13" s="21"/>
      <c r="B13" s="21"/>
      <c r="C13" s="2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B8" sqref="B8"/>
    </sheetView>
  </sheetViews>
  <sheetFormatPr defaultRowHeight="15"/>
  <cols>
    <col min="1" max="1" width="67.5703125" customWidth="1"/>
  </cols>
  <sheetData>
    <row r="1" spans="1:2">
      <c r="A1" s="21" t="s">
        <v>35</v>
      </c>
      <c r="B1" s="21">
        <v>4000</v>
      </c>
    </row>
    <row r="2" spans="1:2">
      <c r="A2" s="21" t="s">
        <v>36</v>
      </c>
      <c r="B2" s="21">
        <v>8000</v>
      </c>
    </row>
    <row r="3" spans="1:2">
      <c r="A3" s="21" t="s">
        <v>37</v>
      </c>
      <c r="B3" s="21">
        <v>5000</v>
      </c>
    </row>
    <row r="4" spans="1:2">
      <c r="A4" s="21" t="s">
        <v>38</v>
      </c>
      <c r="B4" s="21">
        <v>7000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TAKSAT VENDORE PER TRANSPORTIN</vt:lpstr>
      <vt:lpstr>ZONA E PARE</vt:lpstr>
      <vt:lpstr>ZONA E DYTE</vt:lpstr>
      <vt:lpstr>ZONA E TRETE</vt:lpstr>
      <vt:lpstr>TU1</vt:lpstr>
      <vt:lpstr>TM1</vt:lpstr>
      <vt:lpstr>TT1</vt:lpstr>
      <vt:lpstr>TP1</vt:lpstr>
      <vt:lpstr>TP2</vt:lpstr>
      <vt:lpstr>TP3</vt:lpstr>
      <vt:lpstr>T PARK vit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PC</dc:creator>
  <cp:lastModifiedBy>LEO PC</cp:lastModifiedBy>
  <cp:lastPrinted>2018-02-23T19:52:54Z</cp:lastPrinted>
  <dcterms:created xsi:type="dcterms:W3CDTF">2018-02-23T17:52:47Z</dcterms:created>
  <dcterms:modified xsi:type="dcterms:W3CDTF">2018-02-26T09:48:39Z</dcterms:modified>
</cp:coreProperties>
</file>